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defaultThemeVersion="124226"/>
  <mc:AlternateContent xmlns:mc="http://schemas.openxmlformats.org/markup-compatibility/2006">
    <mc:Choice Requires="x15">
      <x15ac:absPath xmlns:x15ac="http://schemas.microsoft.com/office/spreadsheetml/2010/11/ac" url="Y:\KONTRAKT TERYTORIALNY\Sprawozdanie z realizacji KT 2023\0 stan realizacji tabele wzór\tabele wzór - regiony\"/>
    </mc:Choice>
  </mc:AlternateContent>
  <xr:revisionPtr revIDLastSave="0" documentId="13_ncr:1_{F07222D9-E3D4-429F-AC04-F8E38179C2E6}" xr6:coauthVersionLast="47" xr6:coauthVersionMax="47" xr10:uidLastSave="{00000000-0000-0000-0000-000000000000}"/>
  <bookViews>
    <workbookView xWindow="-110" yWindow="-110" windowWidth="19420" windowHeight="10420" xr2:uid="{00000000-000D-0000-FFFF-FFFF00000000}"/>
  </bookViews>
  <sheets>
    <sheet name="IZ RPO_KT" sheetId="1" r:id="rId1"/>
    <sheet name="Arkusz1" sheetId="2" state="hidden" r:id="rId2"/>
    <sheet name="roboczy" sheetId="5" r:id="rId3"/>
  </sheets>
  <definedNames>
    <definedName name="_xlnm._FilterDatabase" localSheetId="0" hidden="1">'IZ RPO_KT'!$A$25:$AA$126</definedName>
    <definedName name="Inny">'IZ RPO_KT'!$H$25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1" i="1" l="1"/>
  <c r="S77" i="1"/>
  <c r="S76" i="1"/>
  <c r="T64" i="1" l="1"/>
  <c r="S41" i="1"/>
  <c r="R29" i="1"/>
  <c r="R97" i="1" l="1"/>
  <c r="R89" i="1"/>
  <c r="P83" i="1" l="1"/>
  <c r="T82" i="1"/>
  <c r="O82" i="1" s="1"/>
</calcChain>
</file>

<file path=xl/sharedStrings.xml><?xml version="1.0" encoding="utf-8"?>
<sst xmlns="http://schemas.openxmlformats.org/spreadsheetml/2006/main" count="1442" uniqueCount="522">
  <si>
    <t>l.p.</t>
  </si>
  <si>
    <t>województwo</t>
  </si>
  <si>
    <t>nazwa przedsięwzięcia</t>
  </si>
  <si>
    <t>nazwa projektu</t>
  </si>
  <si>
    <t>czy został złożony wniosek o dofinansowanie?</t>
  </si>
  <si>
    <t>rządowa</t>
  </si>
  <si>
    <t>samorządowa</t>
  </si>
  <si>
    <t>rządowa/samorządowa</t>
  </si>
  <si>
    <t>kultura</t>
  </si>
  <si>
    <t>zdrowie</t>
  </si>
  <si>
    <t>edukacja</t>
  </si>
  <si>
    <t>szkolnictwo wyższe</t>
  </si>
  <si>
    <t>środowisko</t>
  </si>
  <si>
    <t>inne</t>
  </si>
  <si>
    <t>sport</t>
  </si>
  <si>
    <t>transport/ drogi</t>
  </si>
  <si>
    <t>transport/koleje</t>
  </si>
  <si>
    <t>transport/miejski</t>
  </si>
  <si>
    <t>transport/ środlądowy</t>
  </si>
  <si>
    <t>transport/ morski</t>
  </si>
  <si>
    <t>transport/lotniczy</t>
  </si>
  <si>
    <t>energetyka</t>
  </si>
  <si>
    <t>B+R</t>
  </si>
  <si>
    <t>rewitalizacja</t>
  </si>
  <si>
    <t>ICT</t>
  </si>
  <si>
    <t>Kompleksowe przedsięwzięcia z zakresu  zrównoważonej mobilności miejskiej/ekologicznego transportu</t>
  </si>
  <si>
    <t>Wsparcie działań z zakresu efektywności energetycznej zgodnie z podziałem interwencji pomiędzy programami krajowymi i regionalnymi</t>
  </si>
  <si>
    <t>Wsparcie rozwoju kolei aglomeracyjnej – komponent zgłoszony w ramach przedsięwzięcia pn.  Rozwój niskoemisyjnego transportu miejskiego na obszarze WrOF</t>
  </si>
  <si>
    <t>Obwodnica Wałbrzycha</t>
  </si>
  <si>
    <t>Rewitalizacja linii kolejowej nr 137 na odcinku Jaworzyna Śląska – Świdnica Miasto</t>
  </si>
  <si>
    <t>Polish EMC laboratories Network (EMC - LabNet)</t>
  </si>
  <si>
    <t>CLARIN – Wspólne zasoby językowe i infrastruktura technologiczna</t>
  </si>
  <si>
    <t>International Centre for Excellence in Manufacturing Technologies and Applications, ICEMTA</t>
  </si>
  <si>
    <t>Kompleks GEO-3EM to trzy inwestycje połączone wspólną ideą ENERGIA EKOLOGIA EDUKACJA</t>
  </si>
  <si>
    <t>Centrum Technologii Nanofotonicznych, komponent projektu pn. "Współpraca ośrodków akademickich i przedsiębiorców Polski Zachodniej w celu komercjalizacji wiedzy"</t>
  </si>
  <si>
    <t>Regionalne Centrum Innowacyjnych Technologii Produkcji, Przetwórstwa i Bezpieczeństwa Żywności Uniwersytetu Przyrodniczego we Wrocławiu</t>
  </si>
  <si>
    <t>Utworzenie i rozwój "Centrum kompetencji naturalnych surowców strategicznych". Adaptacja istniejącej infrastruktury badawczej oraz doposażenia w aparaturę specjalistyczną</t>
  </si>
  <si>
    <t>Dolnośląski Ośrodek Medycyny Innowacyjnej</t>
  </si>
  <si>
    <t>Zintegrowany System Transportu Szynowego w Aglomeracji i we Wrocławiu – Etap III A</t>
  </si>
  <si>
    <t>Budowa wydzielonej trasy autobusowo-tramwajowej łączącej osiedle Nowy Dwór z Centrum Wrocławia</t>
  </si>
  <si>
    <t>Modernizacja floty taboru tramwajowego we Wrocławiu pod względem polepszenia efektywności energetycznej oraz zapewnienia dostępności dla osób o ograniczonej sprawności poruszania - Etap IA</t>
  </si>
  <si>
    <t>Promowanie strategii niskoemisyjnych na terenie gminy Siechnice- budowa multimodalnych centrów przesiadkowych</t>
  </si>
  <si>
    <t>Modernizacja floty taboru tramwajowego we Wrocławiu pod względem polepszenia efektywności energetycznej oraz zapewnienia dostępności dla osób o ograniczonej sprawności poruszania wraz z modernizacją stacji prostownikowych – Etap IB</t>
  </si>
  <si>
    <t>Rozbudowa infrastruktury dla integracji komunikacji miejskiej i
regionalnej we Wrocławiu - Obszar Hali Stulecia</t>
  </si>
  <si>
    <t>Budowa sieci ciepłowniczych w Gminie Siechnice w rejonie ul. Reja, Norwida, Sienkiewicza, Kochanowskiego w Siechnicach</t>
  </si>
  <si>
    <t>Budowa sieci ciepłowniczych w Gminie Siechnice w rejonie ul. Czeremchowej, Kalinowej, i Prawocińskiej na terenie osiedla Prawocin  w Siechnicach</t>
  </si>
  <si>
    <t>Budowa sieci ciepłowniczych w rejonie ul. Storczykowej i Fiołkowej w Świętej Katarzynie</t>
  </si>
  <si>
    <t>Budowa sieci ciepłowniczych w Gminie Siechnice w rejonie ulic Żeromskiego i Głównej w Świętej Katarzynie</t>
  </si>
  <si>
    <t>Przebudowa sieci ciepłowniczej kanałowej 2 × Dn 500-2 × Dn40 mm o długości ok. 1000 mb wzdłuż ul. Kamieńskiego</t>
  </si>
  <si>
    <t>Likwidacja węzła grupowego przy ul. Słubickiej 20 we Wrocławiu</t>
  </si>
  <si>
    <t>Likwidacja węzła grupowego przy ul. Sudeckiej 119a we
Wrocławiu</t>
  </si>
  <si>
    <t>Budowa sieci ciepłowniczej do nowego osiedla Towarzystwa
Budownictwa Społecznego (TBS) Stabłowice</t>
  </si>
  <si>
    <t>Przyłączanie nowych – istniejących obiektów mieszkaniowych i
użyteczności publicznej do sieci ciepłowniczej w roku 2016</t>
  </si>
  <si>
    <t>Przyłączanie nowych – istniejących obiektów mieszkaniowych i
użyteczności publicznej do sieci ciepłowniczej w latach 2017‒2018</t>
  </si>
  <si>
    <t>Budowa sieci ciepłowniczej do nowo powstających osiedli
w rejonie Jagodno I etap od ul. Świeradowskiej do ul.
Brzozowej</t>
  </si>
  <si>
    <t>Budowa sieci ciepłowniczej do osiedla Jagodno II etap od
ul. Brzozowej do osiedla Cztery Pory Roku przy ul.
Vivaldiego we Wrocławiu</t>
  </si>
  <si>
    <t>Budowa sieci ciepłowniczej DN-250 do nowo budowanego
osiedla w dzielnicy Psie Pole przy ul. Zielnej „Osiedle
Rycerskie”</t>
  </si>
  <si>
    <t>Przyłączanie nowych – nowo budowanych obiektów
mieszkaniowych i użyteczności publicznej do sieci
ciepłowniczej w roku 2016</t>
  </si>
  <si>
    <t>Przyłączanie nowych – nowo budowanych obiektów
mieszkaniowych i użyteczności publicznej do sieci
ciepłowniczej w latach 2017‒2018</t>
  </si>
  <si>
    <t>Projekt Wrocław ul. Złotostocka ‒ modernizacja systemu cieplnego w obrębie miasta Wrocław polegająca na zastąpieniu dwóch źródeł lokalnych wytwarzania ciepła i przyłączeniu budynków do sieci cieplnej miasta Wrocław</t>
  </si>
  <si>
    <t>Budowa sieci ciepłowniczej 2xdn250 od ul. Żmigrodzkiej w kierunku ul. Kminkowej (obr. Lipa Piotrowska)</t>
  </si>
  <si>
    <t>Zasilanie z sieci ciepłowniczej obiektów os. Olimpia Port,
Volvo w rejonie ul. Mydlanej</t>
  </si>
  <si>
    <t>Wsparcie działań w zakresie efektywności energetycznej –
budowa przyłączy ciepłowniczych wraz z rozbudową
istniejących pięciu węzłów cieplnych o funkcję chłodu w
celu efektywnego wykorzystania ciepła sieciowego w
okresie letnim</t>
  </si>
  <si>
    <t>Budowa Osi Zachodniej we Wrocławiu w ciągu drogi krajowej nr 94</t>
  </si>
  <si>
    <t>nd</t>
  </si>
  <si>
    <t>Renowacja Hali Spacerowej i Muszli Koncertowej w Szczawnie-Zdroju</t>
  </si>
  <si>
    <t xml:space="preserve">Odbudowa budynku Teatru im. Andreasa Gryphiusa w Głogowie
</t>
  </si>
  <si>
    <t>Restauracja obiektów zabytkowej Palmiarni w Wałbrzychu – etap II</t>
  </si>
  <si>
    <t>dolnośląskie</t>
  </si>
  <si>
    <t>Energetyka</t>
  </si>
  <si>
    <t>Zdrowie</t>
  </si>
  <si>
    <t>Sport</t>
  </si>
  <si>
    <t>strona</t>
  </si>
  <si>
    <t>obszar</t>
  </si>
  <si>
    <t xml:space="preserve">Rozbudowa Opery Wrocławskiej wraz z zakupem wyposażenia
</t>
  </si>
  <si>
    <t xml:space="preserve">Konserwacja i rekonstrukcja wystroju salonów barokowych Zamku Książ w Wałbrzychu oraz zmiana pokrycia posadzki na korytarzu nad salonami barokowymi na II piętrze
</t>
  </si>
  <si>
    <t xml:space="preserve">Projekt nr RPDS.03.04.04-02-0008/16-00 ZIT AW w ramach Osi Priorytetowej nr 3 „Gospodarka niskoemisyjna”, Działanie nr 3.4 „Wdrażanie strategii niskoemisyjnych”, Poddziałanie nr 3.4.4  „Wdrażanie strategii niskoemisyjnych - ZIT AW” RPO WD 2014-2020 pn.: „Ograniczenie niskiej emisji w uzdrowisku Jedlina-Zdrój”. </t>
  </si>
  <si>
    <t>Projekt "Ograniczenie niskiej emisji w mieście Jedlina-Zdrój. Zmiana sposobu ogrzewania - wymiana pieców."</t>
  </si>
  <si>
    <t>Termomodernizacja budynku socjalnego przy ulicy Wyczółkowskiego 61 w Jeleniej Górze</t>
  </si>
  <si>
    <t>Ograniczenie niskiej emisji transportowej w Aglomeracji Jeleniogórskiej</t>
  </si>
  <si>
    <t>Termomodernizacja budynków użyteczności publicznej Miasta Jelenia Góra</t>
  </si>
  <si>
    <t>Termomodernizacja budynków oświatowych Miasta Jelenia Góra - Etap I</t>
  </si>
  <si>
    <t>Ograniczenie niskiej emisji na obszarze województwa dolnośląskiego na terenie miasta Jelenia Góra - zadanie 1</t>
  </si>
  <si>
    <t>Ograniczenie niskiej emisji na obszarze województwa dolnośląskiego na terenie Uzdrowiska Cieplice - zadanie 1</t>
  </si>
  <si>
    <t>Modernizacja Centrów Kształcenia Zawodowego na Dolnym Śląsku - Termomodernizacja budynku Zespołu Szkół Technicznych MECHANIK w Jeleniej Górze</t>
  </si>
  <si>
    <t>Ograniczenie niskiej emisji na terenie miasta Jelenia Góra</t>
  </si>
  <si>
    <t>W trakcie realizacji</t>
  </si>
  <si>
    <t>Planowany do realizacji</t>
  </si>
  <si>
    <t>Rewitalizacja linii kolejowej nr 274 na odcinku Jelenia Góra - Zgorzelec wraz z łącznicą kolejową linia nr 778</t>
  </si>
  <si>
    <t xml:space="preserve">Rewitalizacja linii kolejowej nr 274 na odcinku Jelenia Góra - Zgorzelec </t>
  </si>
  <si>
    <t>Uchwała Nr XXXVI/188/17 Rady Miejskiej w Niemczy z dnia 30 listopada 2017 r. w sprawie określenia zasad i trybu udzielania dotacji celowej z budżetu Gminy Niemcza na pokrycie kosztów przedsięwzięć związanych z ograniczeniem niskiej emisji.</t>
  </si>
  <si>
    <t>Modernizacja floty taboru tramwajowego we Wrocławiu pod względem polepszenia efektywności energetycznej oraz zapewnienia dostępności dla osób o ograniczonej sprawności poruszania - Etap II</t>
  </si>
  <si>
    <t xml:space="preserve">Budowa przystanku kolejowego Wrocław Szczepin na linii nr 143 wraz z przebudową wiaduktu nad ul. Długą we Wrocławiu </t>
  </si>
  <si>
    <t>Strona</t>
  </si>
  <si>
    <t>rządowa / samorządowa</t>
  </si>
  <si>
    <t>Status Projektu</t>
  </si>
  <si>
    <t>planowana data złożenia wniosku o dofinansowanie (miesiąc/rok)</t>
  </si>
  <si>
    <t>realne źródło finansowania</t>
  </si>
  <si>
    <t>wartość projektu ogółem 
(w PLN)</t>
  </si>
  <si>
    <t>wkład UE w podpisanej umowie 
(w PLN)</t>
  </si>
  <si>
    <t>budżet państwa w podpisanej umowie 
(w PLN)</t>
  </si>
  <si>
    <t>budżet JST w podpisanej umowie 
(w PLN)</t>
  </si>
  <si>
    <t>środki prywatne w podpisanej umowie 
(w PLN)</t>
  </si>
  <si>
    <t>inne środki w podpisanej umowie 
(w PLN)</t>
  </si>
  <si>
    <t>Kolumna</t>
  </si>
  <si>
    <t>Komentarz</t>
  </si>
  <si>
    <t>należy wypełnić tylko w przypadku wyboru statusu projektu jako "planowany do realizacji" ; w przypadku projektów w odniesieniu do których został już złożony wniosek o dofinansowanie należy wpisać faktyczny termin</t>
  </si>
  <si>
    <t>należy wypełnić tylko w przypadku wyboru statusu projektu jako "planowany do realizacji"podając najbardziej realne źródło finansowania, zidentyfikowane na podstawie obecnie obowiązujących dokumentów (program, SZOOP, posiadane środki na współfinansowanie), niezależnie od informacji obecnie znajdującej się w KT</t>
  </si>
  <si>
    <t>uwagi do danych finansowych</t>
  </si>
  <si>
    <t>należy wypełnić zarówno w odniesieniu do projektów mających status "w trakcie realizacji", jak i "planowany do realizacji"</t>
  </si>
  <si>
    <t>uwagi do statusu projektu</t>
  </si>
  <si>
    <t xml:space="preserve">tak </t>
  </si>
  <si>
    <t xml:space="preserve">nie </t>
  </si>
  <si>
    <t>Złożony wniosek o dofinansowanie</t>
  </si>
  <si>
    <t>data zakończenia realizacji projektu 
(dd-mm-rrrr)</t>
  </si>
  <si>
    <t>data rozpoczęcia realizacji projektu
(dd-mm-rrrr)</t>
  </si>
  <si>
    <t>należy wypełnić tylko w przypadku wyboru statusu projektu jako "w trakcie realizacji"</t>
  </si>
  <si>
    <t>w przypadku przedsięwzięć ze statusem planowany do realizacji proszę o podanie kwoty szacunkowej</t>
  </si>
  <si>
    <t>data podpisania umowy o dofinansowanie (dd-mm-rrrr)</t>
  </si>
  <si>
    <t>1 - 5</t>
  </si>
  <si>
    <t>Obszar</t>
  </si>
  <si>
    <t>Badania i Rozwój</t>
  </si>
  <si>
    <t>Edukacja</t>
  </si>
  <si>
    <t>Środowisko</t>
  </si>
  <si>
    <t>Rewitalizacja</t>
  </si>
  <si>
    <t>uwagi do obszaru projektu</t>
  </si>
  <si>
    <t>uwagi dodatkowe</t>
  </si>
  <si>
    <t>Instrukcja wypełniania tabeli:</t>
  </si>
  <si>
    <t>15 - 20</t>
  </si>
  <si>
    <t>Realizacja zakończona</t>
  </si>
  <si>
    <t>w przypadku dopisywania nowych projektów do istniejących przedsięwzięć proszę skopiować liczbę porządkową (kolumna 1), nazwę województwa (kolumna 2) i nazwę przedsięwzięcia (kolumna 3) - proszę nie scalać komórek</t>
  </si>
  <si>
    <t xml:space="preserve">Zmiana nazwy </t>
  </si>
  <si>
    <t>Zmiana statusu</t>
  </si>
  <si>
    <t>inny (patrz kolumna 23)</t>
  </si>
  <si>
    <t>aktualny status projektu (proszę wybrać z listy rozwijanej):</t>
  </si>
  <si>
    <t>Proszę nie scalać komórek oraz nie zmieniać układu i formatowania komórek w tabeli; uwagi wykraczające poza standardową zawartość komórki proszę umieszczać odpowiednio w kolumnach 23 - 26.</t>
  </si>
  <si>
    <t>Transport / drogi</t>
  </si>
  <si>
    <t>Transport / koleje</t>
  </si>
  <si>
    <t>Transport / lotniczy</t>
  </si>
  <si>
    <t>Transport / miejski</t>
  </si>
  <si>
    <t>Transport / morski</t>
  </si>
  <si>
    <t>Transport / śródlądowy</t>
  </si>
  <si>
    <t>Kultura i Dziedzictwo Narodowe</t>
  </si>
  <si>
    <t>proszę o wybranie strony z listy rozwijanej</t>
  </si>
  <si>
    <t xml:space="preserve">proszę o wybranie z listy rozwijanej; należy wypełnić tylko w przypadku wyboru statusu projektu jako "planowany do realizacji" </t>
  </si>
  <si>
    <t>Zwiększenie mobilności regionalnej poprzez łączenie węzłów drugorzędnych i trzeciorzędnych z infrastrukturą TEN-T, na terenie Wrocławskiego Obszaru Funkcjonalnego</t>
  </si>
  <si>
    <t>Wsparcie obszaru kultury w województwie dolnośląskim poprzez realizację projektów infrastrukturalnych kluczowych dla rozwoju regionu i państwa, służących rozwojowi kultury i dziedzictwa kulturowego</t>
  </si>
  <si>
    <t>Wsparcie zadań z zakresu obniżenia niskiej emisji 
na obszarze gmin uzdrowiskowych na Dolnym Śląsku</t>
  </si>
  <si>
    <t>31-07-2018</t>
  </si>
  <si>
    <t>31-12-2021</t>
  </si>
  <si>
    <t>28-09-2018</t>
  </si>
  <si>
    <t>02-03-2016</t>
  </si>
  <si>
    <t>03-12-2018</t>
  </si>
  <si>
    <t>UE + środki własne Wnioskodawcy</t>
  </si>
  <si>
    <t>tak</t>
  </si>
  <si>
    <t>Regionalny Program Operacyjny Województwa Dolnośląskiego 2014-2020</t>
  </si>
  <si>
    <t>Wojewódzki Fundusz Ochrony Środowiska i Gospodarki Wodnej</t>
  </si>
  <si>
    <t>Ograniczenie niskiej emisji na obszarze województwa dolnośląskiego na terenie miasta Jelenia Góra - zadanie 2</t>
  </si>
  <si>
    <t>Ograniczenie niskiej emisji na obszarze województwa dolnośląskiego na terenie Uzdrowiska Cieplice - zadanie 2</t>
  </si>
  <si>
    <t>Projekt” Ograniczenia Niskiej Emisji w gminie Świeradów-Zdrój”. Zmiana sposobu ogrzewania -wymiana pieców.</t>
  </si>
  <si>
    <t>04-09-2015</t>
  </si>
  <si>
    <t>31-12-2019</t>
  </si>
  <si>
    <t>23-05-2016</t>
  </si>
  <si>
    <t>28-06-2017</t>
  </si>
  <si>
    <t>21-05-2016</t>
  </si>
  <si>
    <t>20-11-2018</t>
  </si>
  <si>
    <t>Fiszka zgłoszeniowa dla projektów komplementarnych w ramach staregii ZIT wspieranych w POIiŚ 2014-2020 -  I kw. 2017</t>
  </si>
  <si>
    <t>Rezygnacja z realizacji</t>
  </si>
  <si>
    <t>nie dotyczy</t>
  </si>
  <si>
    <t>23-05-2018</t>
  </si>
  <si>
    <t>UE + wkład własny</t>
  </si>
  <si>
    <t>09-2017</t>
  </si>
  <si>
    <t>21-12-2017</t>
  </si>
  <si>
    <t>Zintegrowany System Transportu Szynowego w Aglomeracji i we
Wrocławiu - Etap III B (ul. Sucha, Jagodno)</t>
  </si>
  <si>
    <t>Przebudowa wraz z przełożeniem istniejącej sieci ciepłowniczej
zlokalizowanej na zabytkowym moście Pomorskim Południowym
pod dnem rzeki Odry we Wrocławiu</t>
  </si>
  <si>
    <t>06-12-2018</t>
  </si>
  <si>
    <t xml:space="preserve">Przed rozpoczęciem wypełniania tabeli należy uważnie przeczytać instrukcję. </t>
  </si>
  <si>
    <t>tak (patrz kolumna 27)</t>
  </si>
  <si>
    <t>tak (patrz kolumna 24)</t>
  </si>
  <si>
    <t>inny (patrz kolumna 25)</t>
  </si>
  <si>
    <t>22 - 23</t>
  </si>
  <si>
    <t>21</t>
  </si>
  <si>
    <t xml:space="preserve">proszę o wybranie z listy rozwijanej; tak - jeżeli zmieniano wartości w polach 15 -20; nie - jeżeli wartości w polach 15-20 nie uległy zmianie. </t>
  </si>
  <si>
    <t>proszę o wybranie z listy rozwijanej; jeżeli "tak" prośba o komentarz w kolumnie 24</t>
  </si>
  <si>
    <t>proszę o wybranie obszaru z listy rozwijanej; w razie wybrania opcji "inny" lub chęci uszczegółowienia obszaru proszę o umieszczenie komentarza w kolumnie 25</t>
  </si>
  <si>
    <t>w przypadku podpisanej umowy należy wpisać wartość faktyczną; co do zasady wartość w kolumnie 15 powinna stanowić sumę pól w kolumnach 16 - 20, jeżeli jest to niemożliwe prośba o komentarz w kolumnie 26; proszę o wpisywanie jedynie wartości liczbowych.</t>
  </si>
  <si>
    <t>proszę o wybranie z listy rozwijanej; jeżeli "tak" prośba o komentarz w kolumnie 27</t>
  </si>
  <si>
    <t>listy rozwijane</t>
  </si>
  <si>
    <t xml:space="preserve">Zmiana danych finansowych </t>
  </si>
  <si>
    <t>27-09-2018</t>
  </si>
  <si>
    <t>18-07-2017</t>
  </si>
  <si>
    <t>Zarząd PKP PLK S.A. po zapoznaniu się z sytuacją dotyczącą braku możliwości finansowania przez Urząd Marszałkowski Województwa  Dolnośląskiego projektu „Rewitalizacja linii kolejowej nr 274 na odcinku Jelenia Góra –Zgorzelec wraz z łącznicą kolejową nr 778" realizowanego w ramach Regionalnego Programu Operacyjnego 2014-2020 podjął decyzję o zakończeniu prac na projekcie.</t>
  </si>
  <si>
    <t>01-01-2020</t>
  </si>
  <si>
    <t>31-12-2023</t>
  </si>
  <si>
    <t>Na środki prywatne składają się: wkład własny niepieniężny i wkład własny pieniężny Politechniki Wrocławskiej, konsorcjantów i podmiotów gospodarczych.</t>
  </si>
  <si>
    <t>09-04-2018</t>
  </si>
  <si>
    <t>31-05-2017</t>
  </si>
  <si>
    <t>Polska Sieć Laboratoriów EMC (EMC-LabNet)</t>
  </si>
  <si>
    <t>International Centre for Excellence in Manufacturing Technologies and Applications (ICEMTA) Międzynarodowe Centrum Doskonałości Technologii Wytwarzania i ich Aplikacji</t>
  </si>
  <si>
    <t>Kompleks GEO-3EM - ENERGIA EKOLOGIA EDUKACJA</t>
  </si>
  <si>
    <t>Centrum Technologii Nanofotonicznych</t>
  </si>
  <si>
    <t>-</t>
  </si>
  <si>
    <t>27-03-2017</t>
  </si>
  <si>
    <t>brak</t>
  </si>
  <si>
    <t>30-06-2023</t>
  </si>
  <si>
    <t>12/2016</t>
  </si>
  <si>
    <t>12-12-2017</t>
  </si>
  <si>
    <t>niemożność wskazania planowanej daty (patrz opis w kolumnie 24)</t>
  </si>
  <si>
    <t>POIiŚ / wkład własny Miasta</t>
  </si>
  <si>
    <t>Fiszka zgłoszeniowa dla projektów komplementarnych w ramach strategii ZIT wspieranych w POIiŚ 2014-2020  -  IV kw. 2019</t>
  </si>
  <si>
    <t>Wartość projektu - Fiszka zgłoszeniowa dla projektów komplementarnych w ramach strategii ZIT wspieranych w POIiŚ 2014-2020</t>
  </si>
  <si>
    <t>Fiszka zgłoszeniowa dla projektów komplementarnych w ramach strategii ZIT wspieranych w POIiŚ 2014-2020 - IV kw. 2020</t>
  </si>
  <si>
    <t>Modernizacja floty taboru autobusowego transportu publicznego we Wrocławiu pod względem redukcji emisji spalin</t>
  </si>
  <si>
    <t>07/2017</t>
  </si>
  <si>
    <t>19-12-2017</t>
  </si>
  <si>
    <t>03-08-2017</t>
  </si>
  <si>
    <t>15-11-2019</t>
  </si>
  <si>
    <t>27-12-2017</t>
  </si>
  <si>
    <t>POIiŚ + wkład własny</t>
  </si>
  <si>
    <t>01-05-2018</t>
  </si>
  <si>
    <t>05-12-2017</t>
  </si>
  <si>
    <t>05-06-2018</t>
  </si>
  <si>
    <t>Przyłączenie odbiorców do systemu ciepłowniczego poprzez budowę osiedlowych sieci ciepłowniczych i przyłączy w Siechnicach i Świętej Katarzynie</t>
  </si>
  <si>
    <t>31-12-2022</t>
  </si>
  <si>
    <t>06-05-2015</t>
  </si>
  <si>
    <t>31-03-2023</t>
  </si>
  <si>
    <t>Rewaloryzacja dla potrzeb ruchu turystycznego oraz funkcji kulturalnych, zdegradowanych i niedostępnych części Pomnika Historii - Twierdzy Srebrna Góra, wraz z niezbędną infrastrukturą techniczną</t>
  </si>
  <si>
    <t>Regionalny Program Operacyjny Województwa Dolnośląskiego 2014-2020 + środki własne wnioskodawcy</t>
  </si>
  <si>
    <t xml:space="preserve">02.01.2020 r. </t>
  </si>
  <si>
    <t>Brak uwag</t>
  </si>
  <si>
    <t>Ze względu na efekty projektu, należy podkreślić iż jego realizacja wiąże się także z obszarami:
1) Środowisko - po jego realizacje ulegnie poprawie stan środowiska naturalnego
2) Zdrowie - poprawa stanu zdrowia mieszkańców Miasta i odwiedzających.</t>
  </si>
  <si>
    <t>Dane finansowe zostały przyjęte zgodnie z rzeczywiście poniesionymi wydatkami wykazanymi w zatwierdzonym wniosku o płatność końcową.</t>
  </si>
  <si>
    <t>Miasto Jelenia Góra pozyskało 50 % środków na realizację niniejszego przedsięwzięcia od WFOŚiGW jako pożyczkę, która będzie spłacana. Środki wykazane w kolumnie 20 stanowią wkład mieszkańców.</t>
  </si>
  <si>
    <t>Budżet Jednostki Samorządu Terytorialnego</t>
  </si>
  <si>
    <t>budżet UE/budżet JST</t>
  </si>
  <si>
    <t>Budżet JST</t>
  </si>
  <si>
    <t xml:space="preserve">Renowacja zabytkowego zespołu pałacowo-parkowego w Jeleniej Górze i jego adaptacja na Centrum Kultury
</t>
  </si>
  <si>
    <t>Nie dotyczy</t>
  </si>
  <si>
    <t>UE + JST</t>
  </si>
  <si>
    <t>Kwoty zmienione na podstawie aneksów do umowy</t>
  </si>
  <si>
    <t>ND</t>
  </si>
  <si>
    <t>Fiszka zgłoszeniowa dla projektów komplementarnych w ramach strategii ZIT wspieranych w POIiŚ 2014-2020 - III kw. 2016</t>
  </si>
  <si>
    <t>Wartość projektu - fiszka zgłoszeniowa dla projektów komplementarnych w ramach strategii ZIT wspieranych w POIiŚ 2014-2020</t>
  </si>
  <si>
    <t>Projekt znajduje się na Liście rezerwowej propozycji projektów POIiŚ 2014 - 2020 ujętej w Strategii Zintegrowanych Inwestycji Terytorialnych Wrocławskiego Obszaru Funkcjonalnego.  Do czasu, kiedy pojawi się możliwość, że przedmiotowy projekt znajdzie się w Wykazie projektów zidentyfikowanych na liście podstawowej POIiŚ, Spółka MPK nie podejmuje kolejnych kroków.</t>
  </si>
  <si>
    <t>Budowa sieci ciepłowniczych od ulicy Bierutowskiej w kierunku osiedla Zakrzów we Wrocławiu</t>
  </si>
  <si>
    <t>Zadanie  nie zostało zgłoszone do dofinansowania (nie złożono wniosku o dofinansowanie).</t>
  </si>
  <si>
    <t>Budowa sieci ciepłowniczej 2 × Dn 200/150/125/100/80 w rejonie
ulic Jaracza, Damrota, Młodnickiego i Bacha</t>
  </si>
  <si>
    <t>Wykonanie sieci ciepłowniczej magistralnej 2 × Dn 200/150 mm o
długości ok. 950 mb w rejonie ul. Kamieńskiego we Wrocławiu</t>
  </si>
  <si>
    <t>Zadanie zostało zrealizowane ze środków własnych spółki w zmienionym zakresie rzeczowym.</t>
  </si>
  <si>
    <t>Przebudowa sieci ciepłowniczej kanałowej 2 × Dn 200-2 × Dn65 mm o długości ok. 2100 mb w rejonie ulic Kiełczowskiej, Litewskiej i Żmudzkiej we Wrocławiu</t>
  </si>
  <si>
    <t xml:space="preserve">Zadanie  nie zostało zgłoszone do dofinansowania (nie złożono wniosku o dofinansowanie). </t>
  </si>
  <si>
    <t>Przebudowa sieci ciepłowniczej wzdłuż ul. Parnickiego o średnicy
2 × Dn 500 i 2 × Dn 50 od komory K-IV/13 do komory KIV/15 we
Wrocławiu. Budowa sieci ciepłowniczej 2 × Dn 250 od ul.
Żmigrodzkiej w kierunku ul. Kminkowej (obr. Lipa Piotrowska)</t>
  </si>
  <si>
    <t>Przebudowa sieci magistralnej wzdłuż ul. Traugutta od budynku
przy ul. Krawieckiej 1 do komory K-Ia/11/7 o średnicy 2 × Dn 400
mm i długości ok. 530 mb</t>
  </si>
  <si>
    <t>Zadanie zostało zrealizowane ze środków własnych spółki w zmienionym zakresie rzeczowym (natomiast spółka co roku przyłącza nowych odbiorców, dlatego ostatnim razem został wpisany status:  zrealizowane),</t>
  </si>
  <si>
    <t>Zadanie  zostało zrealizowane ze środków własnych spółki w zmienionym zakresie rzeczowym ( natomiast spółka co roku przyłącza nowych odbiorców, dlatego ostatnim razem został wpisany status:  zrealizowane).</t>
  </si>
  <si>
    <t>Zadanie  zostało zrealizowane ze środków własnych spółki w zmienionym zakresie rzeczowym ( natomiast  spółka co roku przyłącza nowych odbiorców, dlatego ostatnim razem został wpisany status:  zrealizowane).</t>
  </si>
  <si>
    <t>Przebudowa i budowa sieci ciepłowniczej o średnicy 2 ×
Dn 600/800 od komory K-IV/13/19 przy ul. Paprotnej, do
komory K-IV/13 przy ul. Parnickiego, tj. do punktu
włączenia w IV magistralę Karłowicką</t>
  </si>
  <si>
    <t>Dworzec Świebodzki jest ujęty w aktualnie prowadzonym zadaniu "Wstępne Studium Wykonalności dla Wrocławskiego Węzła Kolejowego". W ramach zadania zostanie rozpatrzona potrzeba włączenia Dworca do stałej eksploatacji.</t>
  </si>
  <si>
    <t>Rehabilitacja odcinka linii kolejowej nr 274 celem
przywrócenia przewozów pasażerskich do stacji Wrocław
Świebodzki</t>
  </si>
  <si>
    <t>Budowa łączników aglomeracyjnych między drogą ekspresową S3 a Aglomeracją Wałbrzyską oraz Jeleniogórską wraz z dokończeniem południowej obwodnicy Jeleniej Góry</t>
  </si>
  <si>
    <t>Gmina Szczawno-Zdrój nie przystąpiła do realizacji projektu pn. "Renowacja Hali Sportowej i Muszli Koncertowej w Szczawnie Zdroju" w ramach VIII osi priorytetowejOchrona dziedzictwa kulturowego i rozwoju zasobów kultury POIiŚ z uwagi na brak wystarczających środków na pokrycie wkładu krajowego. Znaczący zakres finansowy zadania stanowią prace przy obiekcie Hali Sportowej, której właścicielem jest "Uzdrowisko Szczawno-Jedlina" S. A. - Spółka podległa Zarządowi Województwa. Gmina nie ma możliwości wspomagania Spółki w zakresie finansowania prac przy obiekcie. Niniejsze zadanie będzie mogło być realizowane w ramach perspektywy finansowej UE 2021-2027 w przypadku udzielenia pomocy finansowej na częściowe pokrycie wkładu krajowego ze środków Województwa Dolnośląskiego. Ponadto istnieje możliwość samodzielnej realizacji zadania w przypadku nieodpłatnego przekazania Gminie obiektu Hali Sportowej.</t>
  </si>
  <si>
    <t xml:space="preserve">Projekt nr RPDS.03.03.04-02-0025/16-00 ZIT AW w ramach Osi  Priorytetowej nr 3 "Gospodarka niskoemisyjna”, Działanie nr 3.4 „Wdrażanie strategii niskoemisyjnych”, Poddziałanie nr 3.4.4  „Wdrażanie strategii niskoemisyjnych - ZIT AW” RPO WD 2014-2020 pn.: „Termomodernizacja obiektów użyteczności publicznej w Jedlinie-Zdroju - Termomodernizacja budynku Urzędu Miasta wraz z instalacją fotowoltaiczną, - Termomodernizacja budynku Gimnazjum Miejskiego”. </t>
  </si>
  <si>
    <t>Europejski Fundusz Rozwoju Regionalnego w ramach RPO WD 2014-2020</t>
  </si>
  <si>
    <t>Narodowy Fundusz Gospodarki Wodnej i Ochrony Środowiska</t>
  </si>
  <si>
    <t>31-10-2018</t>
  </si>
  <si>
    <t xml:space="preserve">12/2016 </t>
  </si>
  <si>
    <t xml:space="preserve">09/2017 </t>
  </si>
  <si>
    <t>12/2020</t>
  </si>
  <si>
    <t xml:space="preserve">17-11-2017 </t>
  </si>
  <si>
    <t xml:space="preserve">21-09-2018 </t>
  </si>
  <si>
    <t>02-02-2016</t>
  </si>
  <si>
    <t>26-05-2017</t>
  </si>
  <si>
    <t>16-03-2016</t>
  </si>
  <si>
    <t>12-06-2017</t>
  </si>
  <si>
    <t xml:space="preserve">10-10-2016 </t>
  </si>
  <si>
    <t xml:space="preserve">04-07-2014 </t>
  </si>
  <si>
    <t xml:space="preserve">30-12-2015 </t>
  </si>
  <si>
    <t xml:space="preserve">14-12-2015 </t>
  </si>
  <si>
    <t xml:space="preserve">01-07-2017 </t>
  </si>
  <si>
    <t xml:space="preserve">30-07-2015 </t>
  </si>
  <si>
    <t xml:space="preserve">01-2017 </t>
  </si>
  <si>
    <t>08-06-2018</t>
  </si>
  <si>
    <t>12-10-2018</t>
  </si>
  <si>
    <t>18-12-2018</t>
  </si>
  <si>
    <t xml:space="preserve">30-11-2018 </t>
  </si>
  <si>
    <t>30-08-2018</t>
  </si>
  <si>
    <t xml:space="preserve">30-08-2019 </t>
  </si>
  <si>
    <t xml:space="preserve">26-02-2019 </t>
  </si>
  <si>
    <t>26-02-2019</t>
  </si>
  <si>
    <t xml:space="preserve">31-12-2019 </t>
  </si>
  <si>
    <t xml:space="preserve">12-2018 </t>
  </si>
  <si>
    <t xml:space="preserve">28-02-2019 </t>
  </si>
  <si>
    <t>28-02-2019</t>
  </si>
  <si>
    <t>Ponadregionalne Centrum Zaawansowanych badań Biologicznych (PCZBB)</t>
  </si>
  <si>
    <t>Strony odstąpiły od uzgodnienia projektu w ramach KT. Zgodnie z informacjami przekazanymi przez Ministerstwo Nauki i Szkolnictwa Wyższego w opinii niezależnych recenzentów przedmiotowy projekt nie spełnia warunków związanych z proponowanym schematem finansowania, który powinien zagwarantować, że przedsięwzięcie będzie finansowane w schemacie pomocy publicznej. Biorąc powyższe pod uwagę Strona Rządowa zarekomendowała odstąpienie od uzgadniania przedmiotowego projektu w ramach Kontraktu Terytorialnego.</t>
  </si>
  <si>
    <t>Dolnośląskie Centrum Innowacyjnej Medycyny Sercowo-Naczyniowej</t>
  </si>
  <si>
    <t>28.07.2016 r.</t>
  </si>
  <si>
    <t>Obszar – środowisko</t>
  </si>
  <si>
    <t>nie</t>
  </si>
  <si>
    <t>02.04.2020 r.</t>
  </si>
  <si>
    <t>31.05.2019 r.</t>
  </si>
  <si>
    <t>Zwalczanie emisji kominowej poprzez modernizację systemów grzewczych i odnawialne źródła energii w gminach Świeradów-Zdrój oraz Leśna</t>
  </si>
  <si>
    <t>Rewitalizacja linii kolejowej nr 292 na odcinku Jelcz Miłoszyce – Wrocław Osobowice</t>
  </si>
  <si>
    <t>Rewitalizacja linii kolejowej nr 292 na odcinku Jelcz Miłoszyce - Wrocław Osobowice w celu przywrócenia przewozów pasażerskich we WrOF</t>
  </si>
  <si>
    <t>Rewitalizacja linii kolejowej nr 286 na odcinku Wałbrzych – Jedlina Zdrój – Głuszyca – Nowa Ruda – Kłodzko</t>
  </si>
  <si>
    <t>Centrum Nowych Technologii i Wirtualizacji Przemysłu – Wrocławska Fabryka Cyfrowa (Wroclaw Digital Factory, WDF)</t>
  </si>
  <si>
    <t>Ziemia Kłodzka – czyste powietrze (wymiana wysokoemisyjnych źródeł ciepła w budynkach i lokalach mieszkalnych na terenie Gminy Duszniki-Zdrój, Kłodzko Miasto, Kudowa-Zdrój, Lewin Kłodzki, Szczytna, Złoty Stok, Polanica-Zdrój)/Stowarzyszenie Gmin Ziemi Kłodzkiej</t>
  </si>
  <si>
    <t xml:space="preserve">14.06.2023 </t>
  </si>
  <si>
    <t>05/2020</t>
  </si>
  <si>
    <t>14-12-2020</t>
  </si>
  <si>
    <t>07-08-2020</t>
  </si>
  <si>
    <t>29-03-2018</t>
  </si>
  <si>
    <t>30-04-2022</t>
  </si>
  <si>
    <t>01-04-2016</t>
  </si>
  <si>
    <t>25-03-2020</t>
  </si>
  <si>
    <t>projekt nie będzie realizowany</t>
  </si>
  <si>
    <t>15-06-2023</t>
  </si>
  <si>
    <t>Budżet UE/Budżet państwa/ Budżet JST</t>
  </si>
  <si>
    <t>28-06-2019</t>
  </si>
  <si>
    <t>12-08-2020</t>
  </si>
  <si>
    <t>01-07-2019</t>
  </si>
  <si>
    <t>31-05-2021</t>
  </si>
  <si>
    <t>31.08.2016</t>
  </si>
  <si>
    <t>05-04-2017 UoD
19-03-2020 Aneks nr 1 do UoD</t>
  </si>
  <si>
    <t>Dane finansowe w oparciu o Aneks nr 1 z dnia  19.03.2020 do umowy o dofinansowanie. Jako środki prywatne wykazano środki podmiotu upoważnionego do ponoszenia wydatków (MPWiK).</t>
  </si>
  <si>
    <t>27-12-2017 UoD 
26-09-2019 - Aneks nr 1 do UoD
18-05-2020 - Aneks nr 2 do UoD
05-06-2020 - Aneks nr 3 do UoD
23-12-2020 - Aneks nr 4 do UoD (tzw. covidowy)</t>
  </si>
  <si>
    <t>Dane finansowe w oparciu o podpisany aneks nr 4 do umowy o dofinansowanie.
Suma kolumn 16-20 nie jest zgodna z wartościami prezentowanymi w kolumnie 15. Przedmiotowe wynika z faktu, iż w HRP wykazywane są również środki EBI (które w HRP nie sumują się na wartość całkowitą a wykazywane są jedynie poglądowo).  
 Jako środki prywatne wykazano środki podmiotu upoważnionego do ponoszenia wydatków (MPWiK).</t>
  </si>
  <si>
    <t>12/2021</t>
  </si>
  <si>
    <t>30-12-2025</t>
  </si>
  <si>
    <t>Wartośc projektu oraz poziom dofinansowania zostały zaktualizowane na podstawie Aneksu nr 4 z dnia 04-02-2020 r. i Aneksu nr 5 z dnia 22.04.2020 r. do Umowy o dofinansowanie.</t>
  </si>
  <si>
    <t>30-11-2021</t>
  </si>
  <si>
    <t>Dolnośląski Ośrodek Medycyny Innowacyjnej - Etap I</t>
  </si>
  <si>
    <t>Dolnośląski Ośrodek Medycyny Innowacyjnej - Etap II</t>
  </si>
  <si>
    <t>03/2021</t>
  </si>
  <si>
    <t>24-07-2019</t>
  </si>
  <si>
    <t>28-01-2021</t>
  </si>
  <si>
    <t>06/2020</t>
  </si>
  <si>
    <t>Rozpoznanie i udokumentowanie zasobów wód termalnych w celu ich udostępnienia na dz. nr ewid. 63/8 przy ul. Cieplickiej w miejscowości Jelenia Góra</t>
  </si>
  <si>
    <t>Ograniczenie niskiej emisji na obszarze województwa dolnośląskiego na terenie miasta Jelenia Góra Edycja II - zadanie 1</t>
  </si>
  <si>
    <t>03/2020</t>
  </si>
  <si>
    <t>01-01-2019</t>
  </si>
  <si>
    <t>30-09-2020</t>
  </si>
  <si>
    <t>"Ograniczenie niskiej emisji na obszarze województwa dolnośląskiego na terenie Uzdrowiska Cieplice” - Edycja III zadanie 1</t>
  </si>
  <si>
    <t>"Ograniczenie niskiej emisji na obszarze województwa dolnośląskiego na terenie miasta Jelenia Góra” - Edycja III zadanie 1</t>
  </si>
  <si>
    <t>Wymiana wysokoemisyjnych źródeł ciepła w budynkach i lokalach mieszkalnych na terenie Gminy Duszniki-Zdrój, Kłodzko Miasto, Kudowa-Zdrój, Lewin Kłodzki, Szczytna, Złoty Stok i Polanica-Zdrój</t>
  </si>
  <si>
    <t>Na mocy porozumienia z WFOŚiGW we Wrocławiu Gmina Kudowa-Zdrój przyjęła 7 wniosków o dofinansowanie w Programie „Czyste Powietrze”.</t>
  </si>
  <si>
    <t>budżet JST</t>
  </si>
  <si>
    <t>brak uwag</t>
  </si>
  <si>
    <t>Projekt realizowany w partnerstwie z Gminą Leśna</t>
  </si>
  <si>
    <t>Projekt nr RPDS.03.03.04-02-0006/19 ZIT AW w ramach  Osi  Priorytetowej nr 3 "Gospodarka niskoemisyjna”, Działanie nr 3.3 Efektywność energetyczna w budynkach użyteczności publicznej i sektorze mieszkaniowym, Poddziałanie 3.3.4 Efektywność energetyczna w budynkach użyteczności
publicznej i sektorze mieszkaniowym – ZIT AW RPO WD 2014-2020 "Ograniczenie niskiej emisji w mieście Jedlina-Zdrój. Zmiana sposobu ogrzewania - wymiana pieców."</t>
  </si>
  <si>
    <t>Ograniczenie niskiej emisji w mieście Jedlina-Zdrój. Zmiana sposobu ogrzewania – wymiana pieców</t>
  </si>
  <si>
    <t>Miasto Jedlina-Zdrój pozyskała środki na realizację niniejszego przedsięwzięcia od WFOŚiGW jako pożyczkę, która będzie spłacana. Środki wykazane w kolumnie 19 stanowią wkład mieszkańców.</t>
  </si>
  <si>
    <t>Ziemia Kłodzka – czyste powietrze (wymiana wysokoemisyjnych źródeł ciepła w budynkach i lokalach mieszkalnych na terenie Gminy Bystrzyca, Kłodzko, Lądek Zdrój, Międzylesie, Radków, Stronie Śląskie, Stoszowice)/Gmina Kłodzko</t>
  </si>
  <si>
    <t xml:space="preserve"> Budowa Alei Wielkiej Wyspy we Wrocławiu</t>
  </si>
  <si>
    <t>inny (patrz kolumna 24)</t>
  </si>
  <si>
    <t>29-03-2021</t>
  </si>
  <si>
    <t>W ramach zadania 1 podpisano umowę na roboty budowlane, a także umowy na nadzór inwestorski. Przedstawiciele Beneficjenta i Wykonwaców biorą udział w cotygodniowych Radach Budowy. Firma zewnętrzna świadczy usługi związane z zarządzaniem projektem.</t>
  </si>
  <si>
    <t>Dane finansowe uzupełnione na pdstawie podpisanego Aneksu nr 2 z dnia 30.12.2021 r. Kwota z kolumny 20 dotczy środków na wydatki niekwalifikowalne</t>
  </si>
  <si>
    <t>30-09-2021</t>
  </si>
  <si>
    <t>15-04-2022</t>
  </si>
  <si>
    <t xml:space="preserve">Wpisano kwoty szacunkowe. Ujednolicono zapisy w tabeli z innymi dokumentami dotyczącymi przedmiotowej inwestycji. W związku z tym wpisano kwoty brutto zamiast pierwotnie ujętych wartości netto. </t>
  </si>
  <si>
    <t>Środki w poz. 20 stanowią VAT niekwalifikowalny.</t>
  </si>
  <si>
    <t>14.12.2021 został zawarty aneks  nr POIR.04.02.00-02-A007/16-04 do umowy o dofinansowanie, wydłużający okres realizacji projektu do 31.12.2022.
Projekt realizowany w ramach Programu Operacyjnego Inteligentny Rozwój 2014-2020, Priorytet IV: Zwiększenie potencjału naukowo-badawczego, Działanie 4.2: Rozwój nowoczesnej infrastruktury badawczej sektora nauki.</t>
  </si>
  <si>
    <t>Politechnika Wrocławska jest Liderem projektu.
Projekt realizowany w ramach Programu Operacyjnego Inteligentny Rozwój 2014-2020, Priorytet IV: Zwiększenie potencjału naukowo-badawczego, Działanie 4.2: Rozwój nowoczesnej infrastruktury badawczej sektora nauki.</t>
  </si>
  <si>
    <t>11.03.2021 zawarty został aneks nr RPDS.01.01.00-02-0002/18-02, zatwierdzone zostało rozliczenie końcowe.</t>
  </si>
  <si>
    <t>31-03-2021</t>
  </si>
  <si>
    <t>31-01-2020</t>
  </si>
  <si>
    <t>Złożony w 2017 r. wniosek o przyznanie dotacji z POIiŚ został oceniony negatywnie. Miasto planuje realizację projektu w ramach Kontraktu Programowego w unijnej perspektywie finansowej na lata 2021-2027</t>
  </si>
  <si>
    <t>transport/drogi</t>
  </si>
  <si>
    <t>Budowa Obwodnicy Wałbrzycha w ciągu drogi krajowej nr 35</t>
  </si>
  <si>
    <t>Tak</t>
  </si>
  <si>
    <t>Uruchomienie pierwszej linii kolejowo - tramwajowych przewozów aglomeracyjnych - linia tramwaju dwusystemowego</t>
  </si>
  <si>
    <t>POIŚ (Fundusz Spójności)+ wkład własny</t>
  </si>
  <si>
    <t>10/2016</t>
  </si>
  <si>
    <t>08/2017</t>
  </si>
  <si>
    <t>21-06-2018</t>
  </si>
  <si>
    <t>Projekt jest realizowany w partnerstwie, dlatego w kolumnie "inne środki w podpisanej umowe ujęto wkład partnerów w realizację przedsięwzięcia, tj.:
1) Kwotę 2.833.352,54 PLN obejmującą wydatki Karkonoskiego Parku Narodowego (w tym dofinansowanie 2.219.050,99 PLN);
2) Kwotę 1.717.372 PLN obejmującą wydatki Gminy Stara Kamienica (w tym dofinansowanie 1.459.766,20 PLN).
W kolumnach 15, 16 oraz 18 zostały ujęte środki Miasta Jeleniej Góry.</t>
  </si>
  <si>
    <t>05/2018</t>
  </si>
  <si>
    <t>15-06-2021</t>
  </si>
  <si>
    <t>31-07-2021</t>
  </si>
  <si>
    <t>Ograniczenie niskiej emisji na terenie miasta Jelenia Góra - dotacje celowe dla mieszkańców Jeleniej Góry</t>
  </si>
  <si>
    <t>07-01-2021</t>
  </si>
  <si>
    <t>Zadanie zostało zrealizowane w 2021 r.</t>
  </si>
  <si>
    <t>Zadanie zrealizowane zostało w całości ze środków budżetu Miasta Jelenia Góra.</t>
  </si>
  <si>
    <t>RPO + budżet Gminy</t>
  </si>
  <si>
    <t>05-11-2020</t>
  </si>
  <si>
    <t>porozumienie z dnia 19.05.2021r. Z WFOŚIGW</t>
  </si>
  <si>
    <t>10-07-2019</t>
  </si>
  <si>
    <t>do nadal</t>
  </si>
  <si>
    <t>NIE</t>
  </si>
  <si>
    <t>31.05.2022 r.</t>
  </si>
  <si>
    <t>budżet UE/Budżet JST</t>
  </si>
  <si>
    <t xml:space="preserve"> w trakcie realizacji</t>
  </si>
  <si>
    <t>projekt partnerski</t>
  </si>
  <si>
    <t>Środki UE dostępne w ramach perspektywy finansowej 2014-2020 oraz 2021-2027</t>
  </si>
  <si>
    <t>30.04.2020            Aneks nr 1 podpisany 16.03.2021, Aneks nr 2 podpisany 01.10.2021</t>
  </si>
  <si>
    <t>TAK</t>
  </si>
  <si>
    <t>01.01.2016</t>
  </si>
  <si>
    <t>30.06.2022</t>
  </si>
  <si>
    <t>Przedłużenie realizacji projektu z uwagi na zwiększenie środków dla projektu o kwotę 751 863,98 PLN.</t>
  </si>
  <si>
    <t>Gmina Kudowa-Zdrój wypełniła tabelę w oparciu o posiadane (jedyne częściowo) dane. Gmina jako realizator porozumienia z WFOŚiGW świadczy pomoc dla mieszkańców w ramach punktu konsultacyjnego. Gmina nie otrzymuje informacji o przyznanych dotacjach, ich wysokości oraz terminach realizacji i zakończenia projektu.</t>
  </si>
  <si>
    <t>Kwoty zostały wpisane na podstawie Aneksu nr 1 do Umowy o dofinansowanie Projektu nr RPDS.06.02.00-02-0001/21-00</t>
  </si>
  <si>
    <t xml:space="preserve">
02.12.2021 r. oraz 18.05.2022 r. złożono do UM WD Wnioski o przyznanie dotacji z budżety województwa odpowiednio na lata 2022 i 2023, na stworzenie Programu Funkcjonalno–Użytkowego (PFU) wraz z Koncepcją architektoniczną oraz dokumentacji projektowej niezbędnej do uzyskania pozwolenia na budowę dot. rozbudowy szpitala - Faza I, cz.1. oraz przebudowy/modernizacji budynku istniejącego - Faza II, w toku realizacji inwestycji Wojewódzkiego Szpitala Specjalistycznego we Wrocławiu pod nazwą „Dolnośląski Ośrodek Medycyny Innowacyjnej – etap II”. Koszt potrzebnej na tym etapie dokumentacji został oszacowany na ok. 5.132.206,12 zł. Wnioskowana  wartość dofinansowania 5.000.000,00 zł.</t>
  </si>
  <si>
    <t>W 2019 r. Beneficjent poinformował o zawieszeniu realizacji przedsięwzięcia ze względu na brak możliwość jego dofinansowania ze źródeł zewnętrznych.</t>
  </si>
  <si>
    <t xml:space="preserve">10-2022 </t>
  </si>
  <si>
    <t>W dniu 29.08.2022 r. podpisano porozumienie w sprawie rozwiązania umowy nr RZ.272.25.2022 z dnia 07 sierpnia 2020 r. obejmującej wykonanie robót budowlanych polegających na przebudowie zespołu obiektów zabytkowych (budynek główny A, budynek gospodarczy - B, altana - C) zlokalizowanych w Jeleniej Górze przy Al. Jana Pawła II 18 (dz. Nr Ew. 5/12, 5/15, obręb 0060) wraz z zagospodarowaniem terenu.
Z uwagi na opóźnienia Wykonawcy odpowiedzialnego za przygotowanie opisu przedmiotu zamówienia, ogłoszenie postępowania na kontynuacje robót budowlanych nastąpiło w dniu 27.12.2022 r.</t>
  </si>
  <si>
    <t>"Ograniczenie niskiej emisji w mieście Jedlina-Zdrój. Zmiana sposobu ogrzewania - wymiana pieców."</t>
  </si>
  <si>
    <t>Realizacja projektu została zakończona w 2018 r (w sierpniu 2019 został zatwierdzony wniosek o płatność końcową).</t>
  </si>
  <si>
    <t>Wniosek o płatność końcową jest w trakcie weryfikacji.</t>
  </si>
  <si>
    <t>Realizacja projektu została zakończona w 2019 r. (w czerwcu 2021 został zatwierdzony wniosek o płatność końcową.</t>
  </si>
  <si>
    <t>Realizacja projektu została zakończona w 2019 r. (w maju 2021 został zatwierdzony wniosek o płatność końcową.</t>
  </si>
  <si>
    <t>Realizacja zadania  została zakończona w 2019 r.</t>
  </si>
  <si>
    <t>Realizacja projektu została zakończona w 2019 r.</t>
  </si>
  <si>
    <t>tak (patrz kolumna 26)</t>
  </si>
  <si>
    <t>01-01-2024</t>
  </si>
  <si>
    <t>31-07-2024</t>
  </si>
  <si>
    <t>Planowany do realizacji w roku 2024. 
Dnia 06.06.2022 r. złożono wniosek o dofinansowanie przedsięwzięcia, zgodnie z którym Miasto Jelenia Góra może uzyskać 100% dofinansowania dla zadania.</t>
  </si>
  <si>
    <t>Złożono w 2022 roku wniosek o dofinansowanie dla przedsięwzięcia.
Przedsięwzięcie planowane jest do realizacji w roku 2024 w sytuacji otrzymania dofinansowania tj. zgodnie ze złożonym wnioskiem - 100 % wartości przedsięwzięcia.</t>
  </si>
  <si>
    <t>Dnia 06.06.2022 r. został złożony wniosek o dofinansowanie przedsięwzięcia przez Miasto Jelenia Góra.</t>
  </si>
  <si>
    <t>Realizacja projektu została zakończona w 2019 r. (w sierpniu 2020 został zatwierdzony wniosek o płatność końcową.</t>
  </si>
  <si>
    <t>Realizacja zadania została zakończona w 2018 r.</t>
  </si>
  <si>
    <t>Realizacja zadania została zakończona w 2019 r.</t>
  </si>
  <si>
    <t>Realizacja zadania została zakończona w 2020 r.</t>
  </si>
  <si>
    <t>Realizacja zadania została zakończona w 2021 r.</t>
  </si>
  <si>
    <t>17.02.2020 r. podpisano umowę o dofinansowanie projektu, 30.06.2021 r. realizacja projektu została zakończona</t>
  </si>
  <si>
    <t>Termomodernizacja budynku Zespołu Placówek Pozaszkolnych-Centrum Wspierania Uzdolnień w Jeleniej Górze przy ul. M Skłodowskiej -Curie 6,10,12</t>
  </si>
  <si>
    <t>05/2021</t>
  </si>
  <si>
    <t>09-03-2022</t>
  </si>
  <si>
    <t>28-10-2020</t>
  </si>
  <si>
    <t xml:space="preserve">Dnia 09.03.2022 r.została podpisana umowa o dofinansowanie projektu. </t>
  </si>
  <si>
    <t>Nowe zadanie - dnia 09.03.2022 r.została podpisana umowa o dofinansowanie projektu. Ponadto w październiku 2022 roku Miasto Jelenia Góra złożyło wniosek o zwiększenie wartości dofinansowania.</t>
  </si>
  <si>
    <t>Nowe zadanie - dnia 09.03.2022 r.została podpisana umowa o dofinansowanie projektu, skutkująca przystąpieniem do realizacji przedsięwzięcia/projektu.</t>
  </si>
  <si>
    <t>Modernizacja energetyczna budynków użyteczności publicznej na terenie Uzdrowiska Cieplice</t>
  </si>
  <si>
    <t>18-07-2022</t>
  </si>
  <si>
    <t>01.06.2022 r.</t>
  </si>
  <si>
    <t>31.03.2025</t>
  </si>
  <si>
    <t>Dnia 18.07.2022 r. została podpisana umowa o dofinansowanie projektu, zgodnie z którą, okres realizacji projektu  rozpocznie się w 2023 roku a zakończy w 2025 r.</t>
  </si>
  <si>
    <t>Nowe zadanie - dnia 18.07.2022 r.została podpisana umowa o dofinansowanie projektu, skutkująca przystąpieniem do realizacji projektu.</t>
  </si>
  <si>
    <t>07-01-2022</t>
  </si>
  <si>
    <t>Zadanie zostało wprowadzone do budżetu jst w roku 2022, a następnie zrealizowane i zakończone (zadanie jednoroczne).</t>
  </si>
  <si>
    <t>Nowa edycja zadania, wprowadzone do budżetu jst w roku 2022, zrealizowane w całości ze śrdków budżetu Miasta Jelenia Góra.</t>
  </si>
  <si>
    <t xml:space="preserve">Wymiana kotłów w komunalnym zasobie mieszkaniowym </t>
  </si>
  <si>
    <t>01-01-2022</t>
  </si>
  <si>
    <t>Zadanie zostało wprowadzone do budżetu Miasta Jelenia Góra w roku 2022, a następnie zrealizowane i zakończone (zadanie jednoroczne).</t>
  </si>
  <si>
    <t>Nowe zadanie w roku 2022, wprowadzone do budżetu jst, zrealizowane w całości ze środków budżetu Miasta Jelenia Góra.</t>
  </si>
  <si>
    <t>Nowe zadanie, realizowane w Jeleniej Górze w roku budżetowym 2022.</t>
  </si>
  <si>
    <t>Ograniczenie niskiej emisji na terenie miasta Jelenia Góra - dotacje celowe dla mieszkańców którzy dokonali zmiany systemu ogrzewania w ramach programu priorytetowego "Ciepłe Mieszkanie"</t>
  </si>
  <si>
    <t>09/2022</t>
  </si>
  <si>
    <t>30-01-2023</t>
  </si>
  <si>
    <t>30.01.2023</t>
  </si>
  <si>
    <t>31.12.2025</t>
  </si>
  <si>
    <t xml:space="preserve">Złożono wniosek o dofinansowanie w roku 2022. 
Podpisano umowę o dofinansowanie w roku 2023.
Zadanie planowane jest do realizacji w latach 2023-2025. </t>
  </si>
  <si>
    <t>Realizacja przedsięwzięcia w ramach Programu Priorytetowego „Ciepłe Mieszkanie” jest dofinansowana ze środków Wojewódzkiego  Funduszu Ochrony Środowiska i Gospodarki Wodnej  we Wrocławiu udostępnionych przez Narodowy Fundusz Ochrony Środowiska i Gospodarki Wodnej. 
Podpisano umowę o dofinansowanie w roku 2023. Zadanie planowane do realizacji w latach 2023-2025.</t>
  </si>
  <si>
    <t>Dnia 13.09.2022 r. został złożony wniosek o dofinansowanie zadania przez Miasto Jelenia Góra.</t>
  </si>
  <si>
    <t xml:space="preserve">W dniu 30.12.2022 r. została wprowadzona nowa uchwała regulująca kwestię dotacji w Gminie Niemcza - Uchwała nr LVI/336/22 Rady Miejskiej w Niemczy z dnia 30 grudnia 2022 r. w sprawie określenia zasad i trybu udzielania dotacji celowej na dofinansowanie kosztów wymiany źródeł ciepła w ramach ograniczenia niskiej emisji na terenie Gminy Niemcza. Uchwała weszła w życie z dniem 27 stycznia 2023 r. </t>
  </si>
  <si>
    <t xml:space="preserve">Udzielane są dotacje do przedsiewzięć proekologicznych polegających na wymianie nieekologicznych instalacji grzewczych. W 2022 r. udzielono wsparcia w formie dotacji z budżetu gminy 15 mieszkańcom. Dodatkowo Gmina Niemcza jest członkiem Stowarzyszenia Ziemia Dzierżoniowska, które prowadzi punkt konsultacyjny programu "Czyste Powietrze". Od 2023 r. Gmina Niemcza będzie również realizowała Program Priorytetowy "Ciepłe Mieszkanie", dla którego rozpoczęcie naboru planowane jest na marzec 2023 r. </t>
  </si>
  <si>
    <t xml:space="preserve">Datę rozpoczęcia realizacji projektu przyjęto jako datę podpisania UoD.                                                                                    Został podpisany aneks zwiekszający wartość zadania o 1 890 000,00 i wydłużający czas na realizację do 31.05.2022 r.Realizacja do 31.05.2022 r. dotyczy jedynie zabudowy Systemów CSDIP i SMW na przystanku pasażerskim  Wrocław Szczepin, pozostałe prace zostały wykonane i odebrane.
</t>
  </si>
  <si>
    <t>27-12-2017 UoD 
16-01-2020 - Aneks nr 1 do UoD
23-12.2020 - Aneks nr 2 do UoD (tzw. Aneks covidowy)
05.04.2022 - aneks nr 3 do UoD (zwiękzenie dofinansowania do poziomu 85% wydatków kw)</t>
  </si>
  <si>
    <t>Dane finansowe w oparciu o podpisany aneks nr 3 do Umowy o dofinansowanie zawarty dnia 05.04.2022 roku  roku na mocy którego zwiększono poziom dofinansowania do 85% wydatków kwalifikowalnych, co spowodowało zwiększenie wysokości dofinansowania o 64 534 635,56 PLN.
 Suma kolumn 16-20 nie jest zgodna z wartościami prezentowanymi w kolumnie 15. Przedmiotowe wynika z faktu, iż w HRP wykazywane są również środki EBI (które w HRP nie sumują się na wartość całkowitą a wykazywane są jedynie poglądowo).   Jako środki prywatne wykazano środki podmiotu upoważnionego do ponoszenia wydatków (MPWiK).</t>
  </si>
  <si>
    <t>Całość projektu obejmuje 25 zadań, z czego 20 z nich jest stricte związana z rzeczową realizacją projektu (prace projektowe oraz roboty budowlane). 
Dnia 21.08.2019 roku uzyskano ZRiD (zezwolenie na realizację inwestycji drogowej) z rygorem natychmiastowej wykonalności. Powyższy ZRiD uzyskano dla I i II etapu inwestycji (I - od Placu Orląt Lwowskich do WPP oraz II od WPP do ul. Rogowskiej). ZRID dla III części obejmującej ul. Rogowską został uzyskano dnia 17.06.2021 roku.  
Aktualnie w trakcie realizacji jest 5 zadań związanych z realizacją robót budowlanych.</t>
  </si>
  <si>
    <t xml:space="preserve">W roku 2021 nastąpiło zakończenie zadania. 
W ramach zadania powstały dwa centra przesiadkowe w miejscowości Siechnice i Święta Katarzyna. W styczniu 2022 r. złożono wniosek o płatność końcową, którego zatwierdzenie nastąpiło w kwietniu 2022 r. Kwoty wskazane w kolumnie 15 i 16 obejmują wartości wykazane we wniosku o płatnośc końcową. </t>
  </si>
  <si>
    <t xml:space="preserve">Dane dotyczące wartości projektu wskazano na podstawie wniosku o płatność końcową złożonym w styczniu 2022 r. </t>
  </si>
  <si>
    <t xml:space="preserve">W dn. 09.02.2022 r. zawarto Aneks nr 3 do UoD zmieniający okres kwalifikowalności do 31.12.2022 r. oraz zwiększający całkowitą wartośc Projeku do 2 316 289,70 PLN.                                                                            W dn. 16.12.2022 r. zawarto Aneks nr 4 do UoD  zmieniający okres kwalifikowalności do 30.06.2022 r. </t>
  </si>
  <si>
    <t>W trakcie realizacji projektu wystąpiła oszczędność w zakresie kosztów kwalifikowanych w wysokości 166  376,89 PLN netto.
Całkowita wartość zakresu rzeczowego, którego dotyczy UoD, wynosi, zgodnie z aneksem nr 2 do umowy z wykonawcą 1 659 322,36 PLN netto
W konsekwencji zawnioskowanej zmiany, o której mowa w kol. 24,zwiększą się koszty całkowite Projektu o 65 144,62 zł i będą wynosiły 2 316 289,70 z  Pozostałe parametry projektu pozostają bez zmian.  31.12.2022 - brak uwag</t>
  </si>
  <si>
    <t xml:space="preserve">W dniu 01.07.2021 r. na platformie SL2014 w module Korespondencja został złożony pismem nr 2021-PGE-W-WRO-KOG-DF-426 z dnia 30.06.2021 r. wniosek o zgodę na wprowadzenie zmian w projekcie w zakresie:  
• zmiana zakresów rzeczowych zadań 1, 3, 6 - na podstawie dokumentacji powykonawczej i dokumentacji projektowej oraz zmiana zakresu rzeczowego zadania 4 jako zakresu planowanego, 
• przesunięcia wydatków kwalifikowalnych pomiędzy zadaniami 3, 4 i 6, 
• wzrost kosztów całkowitych projektu o 255 679,25 zł, koszty kwalifikowalne pozostają bez zmian.
</t>
  </si>
  <si>
    <t>31.12.2022 - Zadanie nr 4 w UoD - właściciele nieruchomości, na których planowana był
lokalizacja sieci ciepłowniczych, wyrazili trudne do zaakceptowania oczekiwania finansowe z tytułu wynagrodzenia z tytułu ustanowienia prawa służebności przesyłu. Brak porozumienia ze
współwłaścicielami nieruchomości w zakresie wysokości wynagrodzenia z tytułu ustanowienia prawa służebności przesyłu. W związku z tym w dniu 08.11.2022 r. zostały złożone do Sądu Rejonowego
dla Wrocławia – Fabrycznej we Wrocławiu Wydział I Cywilny wnioski o ustanowienie służebności przesyłu wraz z wnioskiem o udzielenie zabezpieczenia roszczenia w zakresie dwóch nieruchomości,
stanowiących własność prywatną, na których planowana jest budowa sieci ciepłowniczej w celu przyłączenia budynków szkoły i przedszkola MARCO POLO. Trwały ustalenia w zakresie zastąoienia powyższego zakresu innymi przyłączeniiami z rynku wtórnego.</t>
  </si>
  <si>
    <t>31.12.2022 - brak uwag</t>
  </si>
  <si>
    <t>*</t>
  </si>
  <si>
    <t>31.12.2023 - Planowane jest wystąpienie do NFOŚiGW z wnioskiem o zawarcie aneksu nr 1 do UoD w zakresie zmiany okresu kwalifikowalności do 31.12.2023 r. oraz zmian finansowych i rzeczowych w obrębie UoD bez zmiany wartości UoD.</t>
  </si>
  <si>
    <t xml:space="preserve">
W realizacji</t>
  </si>
  <si>
    <t>Budżet Gminy Wrocław
MPWiK</t>
  </si>
  <si>
    <t>262 869 475,00
10 437 320,00</t>
  </si>
  <si>
    <t>31.11.2024</t>
  </si>
  <si>
    <t>aneks z 22.07.2022 r. - 41 227 004,63 PLN</t>
  </si>
  <si>
    <t>Zostaly uwzględnione w projekcie roboty dodatkowe polegajace wymianie szyn na odcinku od podg. Jelcz Miłoszyce (od szyny przejściowej w km ok. 0,579) do rozjazdu nr 1 w st. Wrocław Swojczyce wraz z wymianą szyn w torze nr 2 na mijance w Dobrzykowicach Wrocławskich i torem nr 6 na st. Wrocław Swojczycen, wymianie nawierzchni w torze nr 6 na stacji Wrocław Swojczyce, wymianie urządzeń przejazdowych typu SPA-1 na przejazdach kat. B w km 18,983, w km 19,455 na nowe urządzenia SSP wyposażone w tarcze Top oraz uzależnieniem ich od urządzeń stacyjnych, naprawa sieci trakcyjnej oraz wymiana elementów kotwień ciężarowych sieci trakcyjnej na całym realizowanym odcinku, wymiana konstrukcji wsporczych sieci trakcyjnej, tj. wymiana 37 szt. słupów kotwowych oraz 10 szt. słupów przelotowych, zabudowa oświetlenia przejazdów kat. D w obrębie budowanych kolejowych przystanków osobowych, które będą pełniły funkcję dróg dojścia do peronów tj. przejazdów w km 3,990; 8,405; 12,812; 13,787; 14,992 oraz wymiana oświetlenia przejazdów w kat. B w km 18,983; 19,455 i przejazdu kat. A w km 16,625 W dniu 30.11.2021 r. dokonano odbioru końcowego. Odbiór ostateczny – 13.04.2022 r. Uzyskano ocenę  zgodności i certyfikat weryfikacji dla TSI PFM dla ośmiu lokalizacji-Chrząstawa Mała, Nadolice Wielkie, Nadolice Małe, Wrocław Wojnów Wschodni, Wrocław Wojnów, Wrocław Strachocin, Wrocław Kowale, Wrocław Sołtysowice.W dniu 13 grudnia 2021 r. przywrócono ruch pasażerski na linii nr 292, od tego dnia wszystkie perony i dojścia do peronów są użytkowane przez pasażerów.</t>
  </si>
  <si>
    <t>W ramach Umowy o dofinansowanie został podpisany aneks w dniu 12.08.2021 r. zwiększający wartość całkowitą projektu do 126 723 588,52 PLN  wartości kwalifikowala wydatków-83 160 759,41 PLN i refundacja EFRR-70 686 645,50 PLN. Zmiana wynika ze zwiększeniem wartości zamówień Partnerów projektu i Lidera projektu, stanowiące wartość niekwalifikowalną wg Umowy o dofinansowanie.Zmiana w wydatkach kwalifikowalnych wystąpiła u Partnera Projektu Gminy Czernica ze względu na uzyskany dochód incydentalny ze sprzedaży drzewa na kwotę netto 583,20 PLN.
W ramach Umowy o dofinansowanie został podpisany aneks w dniu 22.07.2022 r. zwiększający wartość całkowitą projektu do 126 737 462,92 PLN,  wartości kwalifikowalna wydatków- 83 160 759,41 PLN i refundacja EFRR-70 686 645,50 PLN. Zmiana wynika ze  zwiększenie wartości wydatków całkowitych oraz niekwalifikowalnych w związku z koniecznością wykonania robót dodatkowych w zakresie Partnera Gminy Wrocław.</t>
  </si>
  <si>
    <t>Rewitalizacja linii kolejowej nr 137 na odcinku Legnica – Dzierżoniów</t>
  </si>
  <si>
    <t>05.02.2019 r. Zarząd Województwa Dolnośląskiego podjął decyzję w sprawie usunięcia projektu  pn,, Rewitalizacja linii kolejowej nr 137 na odcinku Legnica-Dzierżoniów" z Wykazu projektów zidentyfikowanych przez Instytucję Zarządzającą Regionalnym Programem Operacyjnym Województwa Dolnoślaskiego w ramch trybu pozakonkursowego RPO WD 2014-2020.</t>
  </si>
  <si>
    <t xml:space="preserve">1. Trwa obecnie procedura przetargowa wyłonienia wykonawcy dokumentacji projektowej  oraz pozyskiwanie finansowania dla zadania pn.: „Opracowanie dokumentacji projektowej dla szlaku Ścinawka Średnia – Kłodzko  Główne wraz z nadzorem autorskim” realizowanego w ramach projektu „Poprawa bezpieczeństwa i likwidacja zagrożeń eksploatacyjnych na sieci kolejowej – Region Śląski”;
2. W przypadku pozyskania środków z KPO zostanie przebudowana stacja Kłodzko Główne (projekt został skierowany na listę rezerwową);
3. Zostało zrealizowane zadanie dotyczące przebudowy stacji Ścinawka Średnia pn.: „Zaprojektowanie i wykonanie robót dla Zadania I pn.: ,,Prace na linii 286 i w rejonie stacji Kłodzko’’ – stacja Ścinawka Średnia realizowanego w ramach projektu pn.: „Poprawa bezpieczeństwa i likwidacja zagrożeń eksploatacyjnych na sieci kolejowej”).
</t>
  </si>
  <si>
    <t>10-11-2021</t>
  </si>
  <si>
    <t xml:space="preserve">Aneks nr RPDS.01.01.00-02-0004/20-01 z dnia 11.07.2022 r. - zmiana terminu rozpoczęcia i zakończenia realizacji projektu (zakończenie do dnia  31.12.2022 r.)
</t>
  </si>
  <si>
    <t xml:space="preserve">Aneks nr RPDS.01.01.00-02-0004/20-02 z dnia 08.02.2023 r. - zmiana terminu zakończenia realizacji projektu, tj.  do dnia 30.06.20232 r. </t>
  </si>
  <si>
    <t>18-03-2021</t>
  </si>
  <si>
    <t>31.03.2021 r. podpisana została umowa o dofinansowanie.
W dniu 13.07.2022 r. umowa została rozwiązana na wniosek Politechniki Wrocławskiej, z przyczyn niezależnych od Politechniki Wrocławskiej</t>
  </si>
  <si>
    <t>Projekt jest realizowany od 2016 r. ze środków  budżetu Gminy Miejskiej Świeradów-Zdrój. Nabór został zakończony 30.09.2022 r.</t>
  </si>
  <si>
    <t>W roku 2022 przeznaczone zostało 496232,18 zł z budżetu Gminy Miejskiej Świeradów-Zdrój.</t>
  </si>
  <si>
    <t>Realizacja została zakończona.</t>
  </si>
  <si>
    <t>Tylko pismo</t>
  </si>
  <si>
    <t>Gmina Kudowa-Zdrój zakończyła zakres rzeczowy przedsięwzięcia w 2021 roku. W 2022 roku zadanie zostało zatwierdzone do wypłaty ze środków RPO-WD</t>
  </si>
  <si>
    <t>13.04.2019 r.</t>
  </si>
  <si>
    <t>29.09.2020 r.</t>
  </si>
  <si>
    <t>W dn. 21.11.2022 zawarto Aneks nr 1 do umowy przyłączeniowej (dalej: UP) dot. rozszerzonego zakresu UoD w zakresie zmiany terminów realizacji UP do 12.12.2022 r. Z powodu dalszego niedotrzymania terminu przez odbiorcę usankcjonowano kolejne przesunięcie terminu do 28.02.2023. Do 31.12.2022 r. zrealizowano cały zakres rzeczowy dotyczący rozszerzenia UoD.</t>
  </si>
  <si>
    <t>Zadanie 1 dotyczące budowy trasy tramwajowej w ul. Hubskiej na odcinku od ul. Glinianej do ul. Dyrekcyjnej we Wrocławiu zostało zakończone.
Zadanie 2 dotyczące  budowy trasy tramwajowej od ul. Władysława Jagiełły do skrzyżowania z ul. Milenijną we Wrocławiu zostało podzielone na dwa etapy. Prace w ramach I etapu, podetapu IA zostały zakończone (13.08.2021). Dla I etapu, podetapu IB oraz etapu II trwają końcowe prace, których zakończenie przewidziane jest na dzień 30.04.2023 r.</t>
  </si>
  <si>
    <t>Wartość projektu oraz poziom dofinansowania zostały zaktualizowane na podstawie Aneksu nr 2 z dnia 18-03-2020 r. do Umowy o dofinansowanie.</t>
  </si>
  <si>
    <t xml:space="preserve">W listopadzie 2018 r. została podpisana umowa na realizację etapu projektowania inwestycji dla Jagodna. Zmodyfikowano nazwę projektu: Zintegrowany System Transportu Szynowego w Aglomeracji i we Wrocławiu - etap III B. 
Ze względu na fakt, że okres programowania 2014 - 2020 dobiega końca i nie będzie możliwości pozyzyskania dofinansowania, Beneficjent odstępuje od jego realizacji. </t>
  </si>
  <si>
    <t>Projekt został zakończony i rozliczony. Beneficjent otrzymał dofinansowanie. Rozpoczął się okres trwałości projektu.</t>
  </si>
  <si>
    <t xml:space="preserve">31.12.2022 - w związku z wystąpieniem oszczędności w ramach zadania nr 1, 2, 3 i 4 podjęto działania w zakresie zidentyfikowania możliwych do włączenia w zakres UoD projektów przyłączeniowych. Prowadzono ustalenia w zakresie możliwości zawarcia umów przyłączeniowych w ramach zad. nr 1 i 3. </t>
  </si>
  <si>
    <t>Z uwagi na oferty przewyższające kwoty przewidziane w UoD Inwestor pozyskał brakujące środki, stąd wartość projektu jest większa od wartości w UoD.</t>
  </si>
  <si>
    <t>Datę rozpoczęcia realizacji projektu przyjęto jako datę podpisania UoD.                                                                                    Ze względu na trudności związane z realizacją zadania wydłużono czas realizacji projektu do 30.04.2023 r. Projekt został zrealizowany pod względem rzeczowym w grudniu 2022 r. Pozostały czas zostanie przeznaczony na rozliczenie Kontraktu.</t>
  </si>
  <si>
    <t>W lipcu 2016 r. ówczesne MR zostało poinformowane przez DDP MIiB, że ww. przedsięwzięcie nie znajduje się w PBDK, wobec czego jego realizacja nie jest planowana. DDP MIiB wyjaśniło także, że w odniesieniu do ww. przedsięwzięcia nie określono przebiegu ani zakresu odpowiedzialności strony rządowej i samorządowej. Źródło: Informacja o realizacji Kontraktów Terytorialnych w 2016 roku. W Informacji o stanie realizacji Kontraktu terytorialnego w 2017 r. w obszarze transportu drogowego DDP MI wskazało, że jest to inwestycja samorządowa.</t>
  </si>
  <si>
    <t>Aneksem nr 6 zwiększono wartość projektu o waloryzację w wysokości 27 982 178,96 zł, płatne w ciągu 2 lat.</t>
  </si>
  <si>
    <t xml:space="preserve">Zadanie 1, składające się z następujących etapów:
"Etap I. Budowa Alei Stabłowickiej od ul. Granicznej do ul. Osienieckiej wraz z częścią skrzyżowania typu rondo. 
Etap II. Część I. Budowa Osi Inkubacji od ul. Średzkiej do ul. Ratyńskiej. Etap II część II. Budowa Osi Inkubacji od ul. Ratyńskiej do ul. Piołunowej wraz z przekroczeniem rzeki Bystrzycy. Etap II część III. Budowa Osi Inkubacji od ul. Piołunowej do ul. Osienieckiej wraz ze skrzyżowaniem." 
zostało zakończone rzeczowo i finansowo oraz rozliczone.
Dla zadania 2 w dniu 27.12.2019 r. ogłoszono przetarg na wykonanie robót budowlanych, polegających na: 
a) budowie odcinka alei Stabłowickiej, łączącego węzeł na skrzyżowaniu alei Prezydenta Ryszarda Kaczorowskiego i ulicy Zbigniewa Brzezińskiego z ulicą Kosmonautów 
b) rozbudowie ul. Kosmonautów na odcinku od rejonu skrzyżowania z ul. Jeżowską do połączenia z istniejącym dwujezdniowym przekrojem tej ulicy, w rejonie skrzyżowania z aleją Architektów 
c) budowie odcinka drogi gminnej 2KDL i pętli autobusowej po południowej stronie ulicy Kosmonautów (odcinek pozaprojektowy).
W  dniu  27.12.2019 r. ogłoszono przetarg na wykonanie robót budowlanych- przetarg unieważniono wyrokiem KIO z dnia 20.07.2020.
W dniu 26.08.2020 r. ogłoszono kolejny przetarg. Dnia  18.02.2021 ogłoszono wynik postępowania. Wybrana została oferta firmy Bickhardt Bau Polska Sp. z o.o. 29.04.2021r. została zawarta umowa wykonawcza. W roku 2022 zawarto aneksy kwotowe w tym waloryzacyjny do Kontraktu. Ostatni aneks – nr 4 – zawarto 22.12.2022 .  Obecnie Wykonawca planuje złożyć wniosek o aneks terminowy i kwotowy. Planowany termin realizacji robót ma zostać przesunięty do 31.08.2023r.  </t>
  </si>
  <si>
    <t>W dniu 21.01.2022 r. został podpisany Aneks nr 2 zwiększający całkowitą wartość projektu.</t>
  </si>
  <si>
    <t>02.10.2019r. Wojewódzki Szpital Specjalistyczny we Wrocławiu uzyskał pozytywną opinię o celowości inwestycji dotyczącą uruchomienia pracowni przeznaczyniowej diagnostyki i terapii wrodzonych wad serca u dzieci w Wojewódzkim Szpitalu Specjalistycznym we Wrocławiu oraz złożył wniosek o ujecie ww. projektu w KT jako rozszerzenie przedsiewziecia Dolnośląski Ośrodek Medycyny Innowacyjnej. W związku z aktualizacją fiszki projektowej dla Przedsięwziecia Dolnośląski Ośrodek Medycyny Innowacyjnej  ujetego w KT, wprowadzono nazwę projektu DOMI-etap I, w ramach którego została uruchomiona pracownia przeznaczyniowej diagnostyki i terapii wrodzonych wad serca u dzieci. Wnioski o płatność są w ocenie IZ.</t>
  </si>
  <si>
    <t>Podpisano umowę o dofinansowanie w dniu 14.12-2020. Dnia 08.07.2021 r. podpisano aneks do umowy o dofinansowanie projektu. Dnia 28.03.2022 r. podpisano II aneks do umowy o dofinansowanie.</t>
  </si>
  <si>
    <t>Ze względu na efekty projektu, należy podkreślić, iż jego realizacja wiąże się także z obszarami:
1) Środowisko - po jego realizacje ulegnie poprawie stan środowiska naturalnego
2) Zdrowie - poprawa stanu zdrowia mieszkańców Miasta i odwiedzających.</t>
  </si>
  <si>
    <t>wartość projektu ogółem w poz. 15 jest o 21021,58 zł większa niż to wynika z sumy poz. 16 i 18. Jest to wartość robót dodatkowych, które wystąpiły w trakcie realizacji projektu i nie są ujęte w umowie o dofinansowanie projektu.</t>
  </si>
  <si>
    <t>Miasto Jedlina-Zdrój pozyskało środki na realizację niniejszego przedsięwzięcia od WFOŚiGW jako pożyczkę, która będzie spłacana. Środki wykazane w kolumnie 19 stanowią wkład mieszkańców.</t>
  </si>
  <si>
    <t>Nowe zadanie - dnia 18.07.2022 r.została podpisana umowa o dofinansowanie projektu, w której wskazano wartość przedsięwzięcia, skutkujące przystąpieniem do realizacji projektu.</t>
  </si>
  <si>
    <t>Nowa edycja zadania, zadanie jednoroczne realizowane w Jeleniej Górze w roku budżetowym 2022.</t>
  </si>
  <si>
    <t>kwoty zmienione w oparciu o aneksy do umowy</t>
  </si>
  <si>
    <r>
      <rPr>
        <b/>
        <sz val="13"/>
        <color theme="1"/>
        <rFont val="Century Gothic"/>
        <family val="2"/>
        <charset val="238"/>
      </rPr>
      <t xml:space="preserve">rezygnacja z realizacji </t>
    </r>
    <r>
      <rPr>
        <sz val="13"/>
        <color theme="1"/>
        <rFont val="Century Gothic"/>
        <family val="2"/>
        <charset val="238"/>
      </rPr>
      <t>- oznacza, że projekt nie będzie realizowany do 2023 r. gdyż beneficjent wycofał się z jego realizacji</t>
    </r>
  </si>
  <si>
    <r>
      <rPr>
        <b/>
        <sz val="13"/>
        <color theme="1"/>
        <rFont val="Century Gothic"/>
        <family val="2"/>
        <charset val="238"/>
      </rPr>
      <t xml:space="preserve">planowany do realizacji </t>
    </r>
    <r>
      <rPr>
        <sz val="13"/>
        <color theme="1"/>
        <rFont val="Century Gothic"/>
        <family val="2"/>
        <charset val="238"/>
      </rPr>
      <t xml:space="preserve">- oznacza, że planowane jest złożenie wniosku o dofinansowanie lub wniosek o dof. został już złożony (ale nie podpisano umowy), przy czym projekt planuje się zrealizować do 2023 r. </t>
    </r>
  </si>
  <si>
    <r>
      <rPr>
        <b/>
        <sz val="13"/>
        <color theme="1"/>
        <rFont val="Century Gothic"/>
        <family val="2"/>
        <charset val="238"/>
      </rPr>
      <t>w trakcie realizacji</t>
    </r>
    <r>
      <rPr>
        <sz val="13"/>
        <color theme="1"/>
        <rFont val="Century Gothic"/>
        <family val="2"/>
        <charset val="238"/>
      </rPr>
      <t xml:space="preserve"> - została podpisana umowa o dofinansowanie przedsięwzięcia (bądź jego części) </t>
    </r>
  </si>
  <si>
    <r>
      <t xml:space="preserve">realizacja zakończona - </t>
    </r>
    <r>
      <rPr>
        <sz val="13"/>
        <color theme="1"/>
        <rFont val="Century Gothic"/>
        <family val="2"/>
        <charset val="238"/>
      </rPr>
      <t>oznacza że realizacja umowy została zakończona, a w przypadku środków UE zatwierdzony został wniosek o płatność</t>
    </r>
  </si>
  <si>
    <r>
      <t xml:space="preserve">inne - </t>
    </r>
    <r>
      <rPr>
        <sz val="13"/>
        <color theme="1"/>
        <rFont val="Century Gothic"/>
        <family val="2"/>
        <charset val="238"/>
      </rPr>
      <t>w przypadku innego statusu projektu proszę o umieszczenie komentarza w kolumnie 24</t>
    </r>
  </si>
  <si>
    <r>
      <t xml:space="preserve">
31.12.2022 - </t>
    </r>
    <r>
      <rPr>
        <b/>
        <sz val="12"/>
        <color theme="1"/>
        <rFont val="Century Gothic"/>
        <family val="2"/>
        <charset val="238"/>
      </rPr>
      <t>zadanie nr 1</t>
    </r>
    <r>
      <rPr>
        <sz val="12"/>
        <color theme="1"/>
        <rFont val="Century Gothic"/>
        <family val="2"/>
        <charset val="238"/>
      </rPr>
      <t xml:space="preserve"> - wybudowano 0,78 km sieci i przyłączy ciepłowniczych z planowanych 1,66 km oraz 8 węzłów cieplnych z planowanych 15. Realizowano budowę kolejnych odcinków sieci ciepłowniczej o łącznej długości ok. 0,52 km - zakres zostanie rozliczony w 2023 r.                                                                               </t>
    </r>
    <r>
      <rPr>
        <b/>
        <sz val="12"/>
        <color theme="1"/>
        <rFont val="Century Gothic"/>
        <family val="2"/>
        <charset val="238"/>
      </rPr>
      <t>Zadanie nr 3</t>
    </r>
    <r>
      <rPr>
        <sz val="12"/>
        <color theme="1"/>
        <rFont val="Century Gothic"/>
        <family val="2"/>
        <charset val="238"/>
      </rPr>
      <t xml:space="preserve"> - wybudowano 0,15 km sieci i przyłączy z planowanych 0,43 km.                                                      
</t>
    </r>
    <r>
      <rPr>
        <b/>
        <sz val="12"/>
        <color theme="1"/>
        <rFont val="Century Gothic"/>
        <family val="2"/>
        <charset val="238"/>
      </rPr>
      <t>Zadanie nr 4</t>
    </r>
    <r>
      <rPr>
        <sz val="12"/>
        <color theme="1"/>
        <rFont val="Century Gothic"/>
        <family val="2"/>
        <charset val="238"/>
      </rPr>
      <t xml:space="preserve"> - wybudowano 0,40 km sieci i przyłączy z planowanych 0,62 km oraz 6 węzłów cieplnych z planowanych 6 - </t>
    </r>
    <r>
      <rPr>
        <b/>
        <sz val="12"/>
        <color theme="1"/>
        <rFont val="Century Gothic"/>
        <family val="2"/>
        <charset val="238"/>
      </rPr>
      <t xml:space="preserve">zadanie zakończone.
</t>
    </r>
  </si>
  <si>
    <r>
      <t>Projekt nie uzyskał dofinansowania ze środków POIiŚ. Niezależnie od tego faktu inwestycja jest realizowana. 29.09.2017 ogłoszono postępowanie przetargowe i taką datę wpisano jako datę rozpoczęcia realizacji projektu. Otwarcie ofert nastąpiło w dn. 20.02.2018r. W dn. 26.09.2018 podpisano umowę z wykonawcą. Umowa na kwotę 234 326 422,25 zł, w tym (po aneksie z dnia 17.01.2020) zakres Gminy: 220 992 965,25 zł i MPWiK: 13 333 457 zł. W kwocie budżetu są również wykupy gruntów. Zgodnie z aktualnym harmonogramem prac, przedłożonym przez Wykonawcę, zakończenie projektu planowane jest do końca 2024. 
Zadanie było dofinansowane w ramach Funduszu Przeciwdziałania COVID-19 w wysokości 11 330 525,00zł, wykorzystano środki w roku 2021.
Zawarto Aneks nr 4 dnia 16.11.2021 oraz Aneks nr 5 z dnia 29.11.2021, zwiększający wartość umowy o kwotę: 1 162 350,00zł w związku z poszerzeniem zakresu umowy, o: Wymianę torowiska tramwajowego  w ul. Krakowskiej w rejonie AWW (Budowa Alei Wielkiej Wyspy).</t>
    </r>
    <r>
      <rPr>
        <b/>
        <sz val="12"/>
        <color theme="1"/>
        <rFont val="Century Gothic"/>
        <family val="2"/>
        <charset val="238"/>
      </rPr>
      <t xml:space="preserve">
</t>
    </r>
    <r>
      <rPr>
        <sz val="12"/>
        <color theme="1"/>
        <rFont val="Century Gothic"/>
        <family val="2"/>
        <charset val="238"/>
      </rPr>
      <t>Zawarto z wykonawcą umowy nr ZP/PN/02090/05/2018: Aneks nr 6  (waloryzacja - zwiększenie ceny kontraktowej o 27 982 178,96 zł oraz przesunięcie terminu), Aneks nr 7 zwiększający kwotę kontraktu po stronie MPWiK-a przy czym wynagrodzenie GW pozostało bez zmian oraz Aneks nr 8 zwiększający wartości umowy o 3 181 134,01 zł w związku z koniecznością wykonania nasadzeń kompensacyjnych w ul. Legnickiej i Lotniczej.</t>
    </r>
  </si>
  <si>
    <t>czy nazwa przedsięwzięcia lub projektu uległa zmianie w roku 2023?</t>
  </si>
  <si>
    <t>aktualny status projektu 
(na dzień 31.12.2023)</t>
  </si>
  <si>
    <t>czy w trakcie roku 2023 status projektu uległ zmianie?</t>
  </si>
  <si>
    <t xml:space="preserve">czy w trakcie roku 2023 informacje finansowe uległy zmianie?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</si>
</sst>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z_ł_-;\-* #,##0.00\ _z_ł_-;_-* &quot;-&quot;??\ _z_ł_-;_-@_-"/>
    <numFmt numFmtId="165" formatCode="[$-F800]dddd\,\ mmmm\ dd\,\ yyyy"/>
    <numFmt numFmtId="166" formatCode="d/mm/yyyy"/>
    <numFmt numFmtId="167" formatCode="mmm\-yy"/>
    <numFmt numFmtId="168" formatCode="yyyy\-mm\-dd"/>
    <numFmt numFmtId="169" formatCode="yyyy\-mm\-dd;@"/>
  </numFmts>
  <fonts count="20">
    <font>
      <sz val="11"/>
      <color theme="1"/>
      <name val="Calibri"/>
      <family val="2"/>
      <charset val="238"/>
      <scheme val="minor"/>
    </font>
    <font>
      <sz val="11"/>
      <color theme="1"/>
      <name val="Calibri"/>
      <family val="2"/>
      <charset val="238"/>
      <scheme val="minor"/>
    </font>
    <font>
      <u/>
      <sz val="11"/>
      <color theme="10"/>
      <name val="Calibri"/>
      <family val="2"/>
      <charset val="238"/>
      <scheme val="minor"/>
    </font>
    <font>
      <b/>
      <sz val="11"/>
      <color theme="1"/>
      <name val="Calibri"/>
      <family val="2"/>
      <charset val="238"/>
      <scheme val="minor"/>
    </font>
    <font>
      <sz val="9"/>
      <color theme="1"/>
      <name val="Century Gothic"/>
      <family val="2"/>
      <charset val="238"/>
    </font>
    <font>
      <b/>
      <sz val="13"/>
      <color theme="1"/>
      <name val="Century Gothic"/>
      <family val="2"/>
      <charset val="238"/>
    </font>
    <font>
      <sz val="13"/>
      <color theme="1"/>
      <name val="Century Gothic"/>
      <family val="2"/>
      <charset val="238"/>
    </font>
    <font>
      <sz val="13"/>
      <name val="Century Gothic"/>
      <family val="2"/>
      <charset val="238"/>
    </font>
    <font>
      <sz val="13"/>
      <color theme="1"/>
      <name val="Calibri"/>
      <family val="2"/>
      <charset val="238"/>
      <scheme val="minor"/>
    </font>
    <font>
      <sz val="10"/>
      <color theme="1"/>
      <name val="Century Gothic"/>
      <family val="2"/>
      <charset val="238"/>
    </font>
    <font>
      <sz val="10"/>
      <name val="Arial"/>
      <family val="2"/>
      <charset val="238"/>
    </font>
    <font>
      <sz val="10"/>
      <name val="Tahoma"/>
      <family val="2"/>
      <charset val="238"/>
    </font>
    <font>
      <sz val="11"/>
      <color theme="1"/>
      <name val="Czcionka tekstu podstawowego"/>
      <family val="2"/>
      <charset val="238"/>
    </font>
    <font>
      <sz val="11"/>
      <color rgb="FF000000"/>
      <name val="Calibri"/>
      <family val="2"/>
      <scheme val="minor"/>
    </font>
    <font>
      <b/>
      <sz val="12"/>
      <color theme="1"/>
      <name val="Century Gothic"/>
      <family val="2"/>
      <charset val="238"/>
    </font>
    <font>
      <sz val="12"/>
      <color theme="1"/>
      <name val="Century Gothic"/>
      <family val="2"/>
      <charset val="238"/>
    </font>
    <font>
      <sz val="11"/>
      <color rgb="FF000000"/>
      <name val="Calibri"/>
      <family val="2"/>
      <charset val="238"/>
    </font>
    <font>
      <b/>
      <sz val="16"/>
      <color theme="1"/>
      <name val="Century Gothic"/>
      <family val="2"/>
      <charset val="238"/>
    </font>
    <font>
      <b/>
      <u/>
      <sz val="13"/>
      <color theme="1"/>
      <name val="Century Gothic"/>
      <family val="2"/>
      <charset val="238"/>
    </font>
    <font>
      <i/>
      <sz val="12"/>
      <color theme="1"/>
      <name val="Century Gothic"/>
      <family val="2"/>
      <charset val="238"/>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979991"/>
      </left>
      <right/>
      <top style="thin">
        <color rgb="FF979991"/>
      </top>
      <bottom style="thin">
        <color rgb="FF979991"/>
      </bottom>
      <diagonal/>
    </border>
    <border>
      <left style="thin">
        <color indexed="64"/>
      </left>
      <right/>
      <top style="thin">
        <color indexed="64"/>
      </top>
      <bottom style="thin">
        <color indexed="64"/>
      </bottom>
      <diagonal/>
    </border>
  </borders>
  <cellStyleXfs count="88">
    <xf numFmtId="0" fontId="0"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0"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0" fontId="2" fillId="0" borderId="0" applyNumberFormat="0" applyFill="0" applyBorder="0" applyAlignment="0" applyProtection="0"/>
    <xf numFmtId="0" fontId="13" fillId="0" borderId="0"/>
    <xf numFmtId="0" fontId="13" fillId="0" borderId="0"/>
    <xf numFmtId="0" fontId="10" fillId="0" borderId="0"/>
    <xf numFmtId="0" fontId="1" fillId="0" borderId="0"/>
    <xf numFmtId="0" fontId="1" fillId="0" borderId="0"/>
    <xf numFmtId="0" fontId="10" fillId="0" borderId="0"/>
    <xf numFmtId="0" fontId="1" fillId="0" borderId="0"/>
    <xf numFmtId="0" fontId="13"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1" fillId="0" borderId="0"/>
    <xf numFmtId="0" fontId="12" fillId="0" borderId="0"/>
    <xf numFmtId="0" fontId="12" fillId="0" borderId="0"/>
    <xf numFmtId="9" fontId="10" fillId="0" borderId="0" applyFont="0" applyFill="0" applyBorder="0" applyAlignment="0" applyProtection="0"/>
    <xf numFmtId="43" fontId="1" fillId="0" borderId="0" applyFont="0" applyFill="0" applyBorder="0" applyAlignment="0" applyProtection="0"/>
    <xf numFmtId="0" fontId="16" fillId="0" borderId="0"/>
    <xf numFmtId="9" fontId="16" fillId="0" borderId="0" applyBorder="0" applyProtection="0"/>
  </cellStyleXfs>
  <cellXfs count="100">
    <xf numFmtId="0" fontId="0" fillId="0" borderId="0" xfId="0"/>
    <xf numFmtId="0" fontId="4" fillId="0" borderId="0" xfId="0" applyFont="1"/>
    <xf numFmtId="0" fontId="6" fillId="0" borderId="0" xfId="0" applyFont="1"/>
    <xf numFmtId="0" fontId="6" fillId="0" borderId="0" xfId="0" applyFont="1" applyAlignment="1">
      <alignment horizontal="center" vertical="top"/>
    </xf>
    <xf numFmtId="0" fontId="6" fillId="0" borderId="0" xfId="0" applyFont="1" applyAlignment="1">
      <alignment horizontal="center"/>
    </xf>
    <xf numFmtId="0" fontId="6" fillId="0" borderId="0" xfId="0" applyFont="1" applyAlignment="1">
      <alignment horizontal="left" vertical="center" wrapText="1"/>
    </xf>
    <xf numFmtId="0" fontId="7" fillId="0" borderId="0" xfId="0" applyFont="1" applyAlignment="1">
      <alignment horizontal="center" vertical="top"/>
    </xf>
    <xf numFmtId="4" fontId="7" fillId="0" borderId="0" xfId="0" applyNumberFormat="1" applyFont="1" applyAlignment="1">
      <alignment horizontal="center" vertical="top"/>
    </xf>
    <xf numFmtId="4" fontId="7" fillId="0" borderId="0" xfId="0" applyNumberFormat="1" applyFont="1"/>
    <xf numFmtId="4" fontId="6" fillId="0" borderId="0" xfId="0" applyNumberFormat="1" applyFont="1"/>
    <xf numFmtId="0" fontId="6" fillId="0" borderId="0" xfId="0" applyFont="1" applyAlignment="1">
      <alignment vertical="top" wrapText="1"/>
    </xf>
    <xf numFmtId="0" fontId="3"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top" wrapText="1"/>
    </xf>
    <xf numFmtId="0" fontId="3" fillId="0" borderId="0" xfId="0" applyFont="1" applyAlignment="1">
      <alignment horizontal="center" vertical="center" wrapText="1"/>
    </xf>
    <xf numFmtId="0" fontId="17" fillId="0" borderId="0" xfId="0" applyFont="1" applyAlignment="1">
      <alignment horizontal="left" vertical="center"/>
    </xf>
    <xf numFmtId="0" fontId="6" fillId="0" borderId="0" xfId="0" applyFont="1" applyAlignment="1">
      <alignment vertical="center" wrapText="1"/>
    </xf>
    <xf numFmtId="0" fontId="5" fillId="0" borderId="0" xfId="0" applyFont="1" applyAlignment="1">
      <alignment horizontal="left"/>
    </xf>
    <xf numFmtId="0" fontId="5" fillId="0" borderId="0" xfId="0" applyFont="1" applyAlignment="1">
      <alignment vertical="center" wrapText="1"/>
    </xf>
    <xf numFmtId="0" fontId="5" fillId="0" borderId="0" xfId="0" applyFont="1" applyAlignment="1">
      <alignment horizontal="left" vertical="center"/>
    </xf>
    <xf numFmtId="4" fontId="6" fillId="0" borderId="0" xfId="0" applyNumberFormat="1" applyFont="1" applyAlignment="1">
      <alignment horizontal="center" vertical="top"/>
    </xf>
    <xf numFmtId="0" fontId="8" fillId="0" borderId="0" xfId="0" applyFont="1"/>
    <xf numFmtId="0" fontId="18" fillId="0" borderId="0" xfId="0" applyFont="1" applyAlignment="1">
      <alignment horizontal="left"/>
    </xf>
    <xf numFmtId="49" fontId="5" fillId="0" borderId="0" xfId="0" applyNumberFormat="1" applyFont="1" applyAlignment="1">
      <alignment horizontal="center" vertical="center"/>
    </xf>
    <xf numFmtId="0" fontId="6"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xf>
    <xf numFmtId="0" fontId="5" fillId="0" borderId="0" xfId="0" applyFont="1"/>
    <xf numFmtId="49" fontId="6" fillId="0" borderId="0" xfId="0" applyNumberFormat="1" applyFont="1" applyAlignment="1">
      <alignment horizontal="center" vertical="center"/>
    </xf>
    <xf numFmtId="0" fontId="15" fillId="0" borderId="1" xfId="0" applyFont="1" applyBorder="1" applyAlignment="1">
      <alignment horizontal="center" vertical="center" wrapText="1"/>
    </xf>
    <xf numFmtId="4" fontId="15" fillId="0" borderId="1" xfId="0" applyNumberFormat="1" applyFont="1" applyBorder="1" applyAlignment="1">
      <alignment horizontal="center" vertical="center" wrapText="1"/>
    </xf>
    <xf numFmtId="0" fontId="9" fillId="0" borderId="0" xfId="0" applyFont="1" applyAlignment="1">
      <alignment horizontal="center" vertical="center" wrapText="1"/>
    </xf>
    <xf numFmtId="0" fontId="15" fillId="0" borderId="1" xfId="0" applyFont="1" applyBorder="1" applyAlignment="1">
      <alignment horizontal="left" vertical="center" wrapText="1"/>
    </xf>
    <xf numFmtId="165" fontId="15" fillId="0" borderId="1" xfId="2" applyNumberFormat="1" applyFont="1" applyBorder="1" applyAlignment="1">
      <alignment horizontal="center" vertical="center" wrapText="1"/>
    </xf>
    <xf numFmtId="14" fontId="15" fillId="0" borderId="1" xfId="2" applyNumberFormat="1" applyFont="1" applyBorder="1" applyAlignment="1">
      <alignment horizontal="center" vertical="center" wrapText="1"/>
    </xf>
    <xf numFmtId="0" fontId="9" fillId="0" borderId="1" xfId="0" applyFont="1" applyBorder="1" applyAlignment="1">
      <alignment horizontal="left" vertical="center" wrapText="1"/>
    </xf>
    <xf numFmtId="0" fontId="15" fillId="0" borderId="1" xfId="0" applyFont="1" applyBorder="1" applyAlignment="1">
      <alignment horizontal="left" vertical="top" wrapText="1"/>
    </xf>
    <xf numFmtId="14" fontId="15" fillId="0" borderId="1" xfId="0" applyNumberFormat="1" applyFont="1" applyBorder="1" applyAlignment="1">
      <alignment horizontal="center" vertical="center" wrapText="1"/>
    </xf>
    <xf numFmtId="14" fontId="15" fillId="0" borderId="1" xfId="0" applyNumberFormat="1" applyFont="1" applyBorder="1" applyAlignment="1">
      <alignment horizontal="left" vertical="center" wrapText="1"/>
    </xf>
    <xf numFmtId="4" fontId="15" fillId="0" borderId="1" xfId="0" applyNumberFormat="1" applyFont="1" applyBorder="1" applyAlignment="1">
      <alignment horizontal="left" vertical="top" wrapText="1"/>
    </xf>
    <xf numFmtId="4" fontId="15" fillId="0" borderId="1" xfId="0" quotePrefix="1" applyNumberFormat="1" applyFont="1" applyBorder="1" applyAlignment="1">
      <alignment horizontal="left" vertical="top" wrapText="1"/>
    </xf>
    <xf numFmtId="0" fontId="15" fillId="0" borderId="1" xfId="2" applyFont="1" applyBorder="1" applyAlignment="1">
      <alignment horizontal="left" vertical="center" wrapText="1"/>
    </xf>
    <xf numFmtId="4" fontId="15" fillId="0" borderId="1" xfId="0" applyNumberFormat="1" applyFont="1" applyBorder="1" applyAlignment="1">
      <alignment horizontal="left" vertical="center" wrapText="1"/>
    </xf>
    <xf numFmtId="4" fontId="15" fillId="0" borderId="0" xfId="0" applyNumberFormat="1" applyFont="1" applyAlignment="1">
      <alignment horizontal="left" vertical="center" wrapText="1"/>
    </xf>
    <xf numFmtId="0" fontId="15" fillId="0" borderId="1" xfId="2" applyFont="1" applyBorder="1" applyAlignment="1">
      <alignment horizontal="center" vertical="center" wrapText="1"/>
    </xf>
    <xf numFmtId="14" fontId="15" fillId="0" borderId="1" xfId="0" applyNumberFormat="1" applyFont="1" applyBorder="1" applyAlignment="1">
      <alignment horizontal="left" vertical="top" wrapText="1"/>
    </xf>
    <xf numFmtId="0" fontId="15" fillId="0" borderId="0" xfId="0" applyFont="1" applyAlignment="1">
      <alignment horizontal="left" vertical="top" wrapText="1"/>
    </xf>
    <xf numFmtId="14" fontId="15" fillId="0" borderId="1" xfId="2" applyNumberFormat="1" applyFont="1" applyBorder="1" applyAlignment="1">
      <alignment horizontal="left" vertical="center" wrapText="1"/>
    </xf>
    <xf numFmtId="17" fontId="15" fillId="0" borderId="1" xfId="0" applyNumberFormat="1" applyFont="1" applyBorder="1" applyAlignment="1">
      <alignment horizontal="center" vertical="center" wrapText="1"/>
    </xf>
    <xf numFmtId="4" fontId="9" fillId="0" borderId="1" xfId="0" applyNumberFormat="1" applyFont="1" applyBorder="1" applyAlignment="1">
      <alignment horizontal="left" vertical="center" wrapText="1"/>
    </xf>
    <xf numFmtId="0" fontId="15" fillId="0" borderId="2" xfId="0" applyFont="1" applyBorder="1" applyAlignment="1">
      <alignment horizontal="center" vertical="center" wrapText="1"/>
    </xf>
    <xf numFmtId="166" fontId="15" fillId="0" borderId="1" xfId="0" applyNumberFormat="1" applyFont="1" applyBorder="1" applyAlignment="1">
      <alignment horizontal="center" vertical="center" wrapText="1"/>
    </xf>
    <xf numFmtId="4" fontId="15" fillId="0" borderId="1" xfId="0" applyNumberFormat="1" applyFont="1" applyBorder="1" applyAlignment="1">
      <alignment wrapText="1"/>
    </xf>
    <xf numFmtId="0" fontId="15" fillId="0" borderId="1" xfId="0" applyFont="1" applyBorder="1" applyAlignment="1">
      <alignment vertical="top" wrapText="1"/>
    </xf>
    <xf numFmtId="0" fontId="15" fillId="0" borderId="1" xfId="0" applyFont="1" applyBorder="1" applyAlignment="1">
      <alignment vertical="center" wrapText="1"/>
    </xf>
    <xf numFmtId="49" fontId="15" fillId="0" borderId="1" xfId="0" applyNumberFormat="1" applyFont="1" applyBorder="1" applyAlignment="1">
      <alignment horizontal="left" vertical="center" wrapText="1"/>
    </xf>
    <xf numFmtId="0" fontId="9" fillId="0" borderId="1" xfId="0" applyFont="1" applyBorder="1" applyAlignment="1">
      <alignment vertical="center" wrapText="1"/>
    </xf>
    <xf numFmtId="0" fontId="15" fillId="0" borderId="1" xfId="0" applyFont="1" applyBorder="1" applyAlignment="1">
      <alignment horizontal="center" vertical="center"/>
    </xf>
    <xf numFmtId="4" fontId="15" fillId="0" borderId="1" xfId="0" quotePrefix="1" applyNumberFormat="1" applyFont="1" applyBorder="1" applyAlignment="1">
      <alignment horizontal="center" vertical="center" wrapText="1"/>
    </xf>
    <xf numFmtId="0" fontId="15" fillId="0" borderId="1" xfId="0" applyFont="1" applyBorder="1" applyAlignment="1">
      <alignment horizontal="center" vertical="top" wrapText="1"/>
    </xf>
    <xf numFmtId="49" fontId="15" fillId="0" borderId="1" xfId="0" applyNumberFormat="1" applyFont="1" applyBorder="1" applyAlignment="1">
      <alignment horizontal="center" vertical="center" wrapText="1"/>
    </xf>
    <xf numFmtId="4" fontId="15" fillId="0" borderId="1" xfId="0" applyNumberFormat="1" applyFont="1" applyBorder="1" applyAlignment="1">
      <alignment vertical="center" wrapText="1"/>
    </xf>
    <xf numFmtId="0" fontId="15" fillId="0" borderId="1" xfId="0" applyFont="1" applyBorder="1" applyAlignment="1" applyProtection="1">
      <alignment horizontal="center" vertical="center" wrapText="1"/>
      <protection locked="0"/>
    </xf>
    <xf numFmtId="169" fontId="15" fillId="0" borderId="1" xfId="0" applyNumberFormat="1" applyFont="1" applyBorder="1" applyAlignment="1">
      <alignment horizontal="center" vertical="center" wrapText="1"/>
    </xf>
    <xf numFmtId="0" fontId="15" fillId="0" borderId="1" xfId="0" applyFont="1" applyBorder="1" applyAlignment="1">
      <alignment horizontal="center" wrapText="1"/>
    </xf>
    <xf numFmtId="0" fontId="15" fillId="0" borderId="0" xfId="0" applyFont="1" applyAlignment="1">
      <alignment horizontal="justify" vertical="center" wrapText="1"/>
    </xf>
    <xf numFmtId="0" fontId="15" fillId="0" borderId="1" xfId="0" applyFont="1" applyBorder="1" applyAlignment="1">
      <alignment horizontal="justify" vertical="center" wrapText="1"/>
    </xf>
    <xf numFmtId="0" fontId="15" fillId="0" borderId="1" xfId="0" quotePrefix="1" applyFont="1" applyBorder="1" applyAlignment="1">
      <alignment horizontal="center" vertical="center" wrapText="1"/>
    </xf>
    <xf numFmtId="0" fontId="19" fillId="0" borderId="0" xfId="0" applyFont="1" applyAlignment="1">
      <alignment horizontal="justify" vertical="center" wrapText="1"/>
    </xf>
    <xf numFmtId="0" fontId="14" fillId="0" borderId="1" xfId="0" applyFont="1" applyBorder="1" applyAlignment="1">
      <alignment horizontal="center" vertical="center" wrapText="1"/>
    </xf>
    <xf numFmtId="167" fontId="15" fillId="0" borderId="1" xfId="0" applyNumberFormat="1" applyFont="1" applyBorder="1" applyAlignment="1">
      <alignment horizontal="center" vertical="center" wrapText="1"/>
    </xf>
    <xf numFmtId="168" fontId="15" fillId="0" borderId="1" xfId="0" applyNumberFormat="1" applyFont="1" applyBorder="1" applyAlignment="1">
      <alignment vertical="center" wrapText="1"/>
    </xf>
    <xf numFmtId="4" fontId="15" fillId="0" borderId="0" xfId="0" applyNumberFormat="1" applyFont="1" applyAlignment="1">
      <alignment horizontal="center" vertical="center" wrapText="1"/>
    </xf>
    <xf numFmtId="168" fontId="15" fillId="0" borderId="1" xfId="0" applyNumberFormat="1" applyFont="1" applyBorder="1" applyAlignment="1">
      <alignment horizontal="center" vertical="center" wrapText="1"/>
    </xf>
    <xf numFmtId="168" fontId="15" fillId="0" borderId="1" xfId="0" applyNumberFormat="1" applyFont="1" applyBorder="1" applyAlignment="1">
      <alignment horizontal="left" vertical="center" wrapText="1"/>
    </xf>
    <xf numFmtId="0" fontId="15" fillId="0" borderId="0" xfId="0" applyFont="1" applyAlignment="1">
      <alignment horizontal="center" vertical="center" wrapText="1"/>
    </xf>
    <xf numFmtId="4" fontId="15" fillId="0" borderId="3" xfId="0" applyNumberFormat="1" applyFont="1" applyBorder="1" applyAlignment="1">
      <alignment horizontal="center" vertical="center" wrapText="1"/>
    </xf>
    <xf numFmtId="168" fontId="15" fillId="0" borderId="3" xfId="0" applyNumberFormat="1" applyFont="1" applyBorder="1" applyAlignment="1">
      <alignment horizontal="left" vertical="center" wrapText="1"/>
    </xf>
    <xf numFmtId="0" fontId="15" fillId="0" borderId="1" xfId="86" applyFont="1" applyBorder="1" applyAlignment="1">
      <alignment horizontal="center" vertical="center" wrapText="1"/>
    </xf>
    <xf numFmtId="0" fontId="15" fillId="0" borderId="1" xfId="86" applyFont="1" applyBorder="1" applyAlignment="1">
      <alignment vertical="center" wrapText="1"/>
    </xf>
    <xf numFmtId="166" fontId="15" fillId="0" borderId="1" xfId="86" applyNumberFormat="1" applyFont="1" applyBorder="1" applyAlignment="1">
      <alignment horizontal="center" vertical="center" wrapText="1"/>
    </xf>
    <xf numFmtId="0" fontId="15" fillId="0" borderId="3" xfId="86" applyFont="1" applyBorder="1" applyAlignment="1">
      <alignment vertical="center" wrapText="1"/>
    </xf>
    <xf numFmtId="4" fontId="15" fillId="0" borderId="1" xfId="86" applyNumberFormat="1" applyFont="1" applyBorder="1" applyAlignment="1">
      <alignment horizontal="center" vertical="center" wrapText="1"/>
    </xf>
    <xf numFmtId="0" fontId="15" fillId="0" borderId="0" xfId="86" applyFont="1"/>
    <xf numFmtId="0" fontId="15" fillId="0" borderId="3" xfId="0" applyFont="1" applyBorder="1" applyAlignment="1">
      <alignment vertical="center" wrapText="1"/>
    </xf>
    <xf numFmtId="14" fontId="15" fillId="0" borderId="1" xfId="0" applyNumberFormat="1" applyFont="1" applyBorder="1" applyAlignment="1">
      <alignment horizontal="center" vertical="center"/>
    </xf>
    <xf numFmtId="4" fontId="15" fillId="0" borderId="1" xfId="0" applyNumberFormat="1" applyFont="1" applyBorder="1" applyAlignment="1">
      <alignment horizontal="center" vertical="center"/>
    </xf>
    <xf numFmtId="49" fontId="15" fillId="0" borderId="1" xfId="0" applyNumberFormat="1" applyFont="1" applyBorder="1" applyAlignment="1">
      <alignment horizontal="center" vertical="center"/>
    </xf>
    <xf numFmtId="0" fontId="15" fillId="0" borderId="1" xfId="0" applyFont="1" applyBorder="1" applyAlignment="1">
      <alignment horizontal="center" vertical="top"/>
    </xf>
    <xf numFmtId="0" fontId="9" fillId="0" borderId="0" xfId="0" applyFont="1" applyAlignment="1">
      <alignment vertical="top" wrapText="1"/>
    </xf>
    <xf numFmtId="0" fontId="6"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4" fontId="15" fillId="3" borderId="1" xfId="0" applyNumberFormat="1" applyFont="1" applyFill="1" applyBorder="1" applyAlignment="1">
      <alignment horizontal="center" vertical="center" wrapText="1"/>
    </xf>
    <xf numFmtId="1" fontId="15" fillId="3" borderId="1" xfId="0" applyNumberFormat="1" applyFont="1" applyFill="1" applyBorder="1" applyAlignment="1">
      <alignment horizontal="center" vertical="center" wrapText="1"/>
    </xf>
    <xf numFmtId="0" fontId="3" fillId="0" borderId="0" xfId="0" applyFont="1" applyAlignment="1">
      <alignment horizontal="center" vertical="center"/>
    </xf>
  </cellXfs>
  <cellStyles count="88">
    <cellStyle name="Dziesiętny 2" xfId="1" xr:uid="{00000000-0005-0000-0000-000000000000}"/>
    <cellStyle name="Dziesiętny 2 2" xfId="3" xr:uid="{00000000-0005-0000-0000-000001000000}"/>
    <cellStyle name="Dziesiętny 2 2 2" xfId="4" xr:uid="{00000000-0005-0000-0000-000002000000}"/>
    <cellStyle name="Dziesiętny 3" xfId="5" xr:uid="{00000000-0005-0000-0000-000003000000}"/>
    <cellStyle name="Dziesiętny 4" xfId="6" xr:uid="{00000000-0005-0000-0000-000004000000}"/>
    <cellStyle name="Dziesiętny 5" xfId="85" xr:uid="{00000000-0005-0000-0000-000005000000}"/>
    <cellStyle name="Hiperłącze 2" xfId="7" xr:uid="{00000000-0005-0000-0000-000006000000}"/>
    <cellStyle name="Normal" xfId="8" xr:uid="{00000000-0005-0000-0000-000007000000}"/>
    <cellStyle name="Normal 5" xfId="9" xr:uid="{00000000-0005-0000-0000-000008000000}"/>
    <cellStyle name="Normalny" xfId="0" builtinId="0"/>
    <cellStyle name="Normalny 10" xfId="10" xr:uid="{00000000-0005-0000-0000-00000A000000}"/>
    <cellStyle name="Normalny 10 2" xfId="11" xr:uid="{00000000-0005-0000-0000-00000B000000}"/>
    <cellStyle name="Normalny 10 2 2" xfId="12" xr:uid="{00000000-0005-0000-0000-00000C000000}"/>
    <cellStyle name="Normalny 10 3" xfId="13" xr:uid="{00000000-0005-0000-0000-00000D000000}"/>
    <cellStyle name="Normalny 10 4" xfId="14" xr:uid="{00000000-0005-0000-0000-00000E000000}"/>
    <cellStyle name="Normalny 11" xfId="15" xr:uid="{00000000-0005-0000-0000-00000F000000}"/>
    <cellStyle name="Normalny 11 2" xfId="16" xr:uid="{00000000-0005-0000-0000-000010000000}"/>
    <cellStyle name="Normalny 12" xfId="17" xr:uid="{00000000-0005-0000-0000-000011000000}"/>
    <cellStyle name="Normalny 13" xfId="86" xr:uid="{38C2CBA4-B2CC-4DC6-92D0-B4297173B6DD}"/>
    <cellStyle name="Normalny 2" xfId="2" xr:uid="{00000000-0005-0000-0000-000012000000}"/>
    <cellStyle name="Normalny 2 2" xfId="18" xr:uid="{00000000-0005-0000-0000-000013000000}"/>
    <cellStyle name="Normalny 2 2 2" xfId="19" xr:uid="{00000000-0005-0000-0000-000014000000}"/>
    <cellStyle name="Normalny 2 2 2 2" xfId="20" xr:uid="{00000000-0005-0000-0000-000015000000}"/>
    <cellStyle name="Normalny 2 2 2 2 2" xfId="21" xr:uid="{00000000-0005-0000-0000-000016000000}"/>
    <cellStyle name="Normalny 2 2 2 3" xfId="22" xr:uid="{00000000-0005-0000-0000-000017000000}"/>
    <cellStyle name="Normalny 2 2 3" xfId="23" xr:uid="{00000000-0005-0000-0000-000018000000}"/>
    <cellStyle name="Normalny 2 2 3 2" xfId="24" xr:uid="{00000000-0005-0000-0000-000019000000}"/>
    <cellStyle name="Normalny 2 2 4" xfId="25" xr:uid="{00000000-0005-0000-0000-00001A000000}"/>
    <cellStyle name="Normalny 2 2 5" xfId="26" xr:uid="{00000000-0005-0000-0000-00001B000000}"/>
    <cellStyle name="Normalny 2 3" xfId="27" xr:uid="{00000000-0005-0000-0000-00001C000000}"/>
    <cellStyle name="Normalny 2 4" xfId="28" xr:uid="{00000000-0005-0000-0000-00001D000000}"/>
    <cellStyle name="Normalny 2 4 2" xfId="29" xr:uid="{00000000-0005-0000-0000-00001E000000}"/>
    <cellStyle name="Normalny 2 4 2 2" xfId="30" xr:uid="{00000000-0005-0000-0000-00001F000000}"/>
    <cellStyle name="Normalny 2 4 2 2 2" xfId="31" xr:uid="{00000000-0005-0000-0000-000020000000}"/>
    <cellStyle name="Normalny 2 4 2 3" xfId="32" xr:uid="{00000000-0005-0000-0000-000021000000}"/>
    <cellStyle name="Normalny 2 4 3" xfId="33" xr:uid="{00000000-0005-0000-0000-000022000000}"/>
    <cellStyle name="Normalny 2 4 3 2" xfId="34" xr:uid="{00000000-0005-0000-0000-000023000000}"/>
    <cellStyle name="Normalny 2 4 4" xfId="35" xr:uid="{00000000-0005-0000-0000-000024000000}"/>
    <cellStyle name="Normalny 2 5" xfId="36" xr:uid="{00000000-0005-0000-0000-000025000000}"/>
    <cellStyle name="Normalny 2 6" xfId="37" xr:uid="{00000000-0005-0000-0000-000026000000}"/>
    <cellStyle name="Normalny 3" xfId="38" xr:uid="{00000000-0005-0000-0000-000027000000}"/>
    <cellStyle name="Normalny 3 2" xfId="39" xr:uid="{00000000-0005-0000-0000-000028000000}"/>
    <cellStyle name="Normalny 3 2 2" xfId="40" xr:uid="{00000000-0005-0000-0000-000029000000}"/>
    <cellStyle name="Normalny 3 2 2 2" xfId="41" xr:uid="{00000000-0005-0000-0000-00002A000000}"/>
    <cellStyle name="Normalny 3 2 3" xfId="42" xr:uid="{00000000-0005-0000-0000-00002B000000}"/>
    <cellStyle name="Normalny 3 3" xfId="43" xr:uid="{00000000-0005-0000-0000-00002C000000}"/>
    <cellStyle name="Normalny 3 3 2" xfId="44" xr:uid="{00000000-0005-0000-0000-00002D000000}"/>
    <cellStyle name="Normalny 3 3 2 2" xfId="45" xr:uid="{00000000-0005-0000-0000-00002E000000}"/>
    <cellStyle name="Normalny 3 3 3" xfId="46" xr:uid="{00000000-0005-0000-0000-00002F000000}"/>
    <cellStyle name="Normalny 3 4" xfId="47" xr:uid="{00000000-0005-0000-0000-000030000000}"/>
    <cellStyle name="Normalny 3 5" xfId="48" xr:uid="{00000000-0005-0000-0000-000031000000}"/>
    <cellStyle name="Normalny 3 5 2" xfId="49" xr:uid="{00000000-0005-0000-0000-000032000000}"/>
    <cellStyle name="Normalny 3 6" xfId="50" xr:uid="{00000000-0005-0000-0000-000033000000}"/>
    <cellStyle name="Normalny 4" xfId="51" xr:uid="{00000000-0005-0000-0000-000034000000}"/>
    <cellStyle name="Normalny 4 2" xfId="52" xr:uid="{00000000-0005-0000-0000-000035000000}"/>
    <cellStyle name="Normalny 4 2 2" xfId="53" xr:uid="{00000000-0005-0000-0000-000036000000}"/>
    <cellStyle name="Normalny 4 2 2 2" xfId="54" xr:uid="{00000000-0005-0000-0000-000037000000}"/>
    <cellStyle name="Normalny 4 2 3" xfId="55" xr:uid="{00000000-0005-0000-0000-000038000000}"/>
    <cellStyle name="Normalny 4 3" xfId="56" xr:uid="{00000000-0005-0000-0000-000039000000}"/>
    <cellStyle name="Normalny 4 4" xfId="57" xr:uid="{00000000-0005-0000-0000-00003A000000}"/>
    <cellStyle name="Normalny 4 4 2" xfId="58" xr:uid="{00000000-0005-0000-0000-00003B000000}"/>
    <cellStyle name="Normalny 4 5" xfId="59" xr:uid="{00000000-0005-0000-0000-00003C000000}"/>
    <cellStyle name="Normalny 5" xfId="60" xr:uid="{00000000-0005-0000-0000-00003D000000}"/>
    <cellStyle name="Normalny 5 2" xfId="61" xr:uid="{00000000-0005-0000-0000-00003E000000}"/>
    <cellStyle name="Normalny 5 2 2" xfId="62" xr:uid="{00000000-0005-0000-0000-00003F000000}"/>
    <cellStyle name="Normalny 5 2 2 2" xfId="63" xr:uid="{00000000-0005-0000-0000-000040000000}"/>
    <cellStyle name="Normalny 5 2 3" xfId="64" xr:uid="{00000000-0005-0000-0000-000041000000}"/>
    <cellStyle name="Normalny 5 3" xfId="65" xr:uid="{00000000-0005-0000-0000-000042000000}"/>
    <cellStyle name="Normalny 5 3 2" xfId="66" xr:uid="{00000000-0005-0000-0000-000043000000}"/>
    <cellStyle name="Normalny 5 4" xfId="67" xr:uid="{00000000-0005-0000-0000-000044000000}"/>
    <cellStyle name="Normalny 6" xfId="68" xr:uid="{00000000-0005-0000-0000-000045000000}"/>
    <cellStyle name="Normalny 6 2" xfId="69" xr:uid="{00000000-0005-0000-0000-000046000000}"/>
    <cellStyle name="Normalny 6 2 2" xfId="70" xr:uid="{00000000-0005-0000-0000-000047000000}"/>
    <cellStyle name="Normalny 6 2 2 2" xfId="71" xr:uid="{00000000-0005-0000-0000-000048000000}"/>
    <cellStyle name="Normalny 6 2 3" xfId="72" xr:uid="{00000000-0005-0000-0000-000049000000}"/>
    <cellStyle name="Normalny 6 3" xfId="73" xr:uid="{00000000-0005-0000-0000-00004A000000}"/>
    <cellStyle name="Normalny 6 3 2" xfId="74" xr:uid="{00000000-0005-0000-0000-00004B000000}"/>
    <cellStyle name="Normalny 6 4" xfId="75" xr:uid="{00000000-0005-0000-0000-00004C000000}"/>
    <cellStyle name="Normalny 7" xfId="76" xr:uid="{00000000-0005-0000-0000-00004D000000}"/>
    <cellStyle name="Normalny 7 2" xfId="77" xr:uid="{00000000-0005-0000-0000-00004E000000}"/>
    <cellStyle name="Normalny 7 3" xfId="78" xr:uid="{00000000-0005-0000-0000-00004F000000}"/>
    <cellStyle name="Normalny 7 3 2" xfId="79" xr:uid="{00000000-0005-0000-0000-000050000000}"/>
    <cellStyle name="Normalny 7 4" xfId="80" xr:uid="{00000000-0005-0000-0000-000051000000}"/>
    <cellStyle name="Normalny 8" xfId="81" xr:uid="{00000000-0005-0000-0000-000052000000}"/>
    <cellStyle name="Normalny 9" xfId="82" xr:uid="{00000000-0005-0000-0000-000053000000}"/>
    <cellStyle name="Normalny 9 2" xfId="83" xr:uid="{00000000-0005-0000-0000-000054000000}"/>
    <cellStyle name="Procentowy 2" xfId="84" xr:uid="{00000000-0005-0000-0000-000055000000}"/>
    <cellStyle name="Tekst objaśnienia 2" xfId="87" xr:uid="{BDAF3816-DC00-4165-B2F5-475ABADBA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D126"/>
  <sheetViews>
    <sheetView showGridLines="0" tabSelected="1" topLeftCell="Z10" zoomScale="70" zoomScaleNormal="70" workbookViewId="0">
      <selection activeCell="A25" sqref="A25"/>
    </sheetView>
  </sheetViews>
  <sheetFormatPr defaultColWidth="9.26953125" defaultRowHeight="17"/>
  <cols>
    <col min="1" max="1" width="8.7265625" style="3" customWidth="1"/>
    <col min="2" max="2" width="20.7265625" style="2" customWidth="1"/>
    <col min="3" max="3" width="70.7265625" style="5" customWidth="1"/>
    <col min="4" max="4" width="8.7265625" style="4" customWidth="1"/>
    <col min="5" max="5" width="70.7265625" style="5" customWidth="1"/>
    <col min="6" max="9" width="20.7265625" style="12" customWidth="1"/>
    <col min="10" max="10" width="20.7265625" style="13" customWidth="1"/>
    <col min="11" max="12" width="20.7265625" style="6" customWidth="1"/>
    <col min="13" max="13" width="30.81640625" style="6" customWidth="1"/>
    <col min="14" max="14" width="20.7265625" style="6" customWidth="1"/>
    <col min="15" max="16" width="20.7265625" style="7" customWidth="1"/>
    <col min="17" max="19" width="20.7265625" style="8" customWidth="1"/>
    <col min="20" max="23" width="20.7265625" style="9" customWidth="1"/>
    <col min="24" max="26" width="60.7265625" style="9" customWidth="1"/>
    <col min="27" max="27" width="85.7265625" style="10" customWidth="1"/>
    <col min="28" max="16384" width="9.26953125" style="2"/>
  </cols>
  <sheetData>
    <row r="1" spans="1:30" ht="29.25" customHeight="1">
      <c r="A1" s="15" t="s">
        <v>176</v>
      </c>
      <c r="B1" s="16"/>
      <c r="C1" s="16"/>
      <c r="D1" s="16"/>
      <c r="E1" s="16"/>
      <c r="J1" s="12"/>
      <c r="K1" s="12"/>
      <c r="L1" s="16"/>
      <c r="M1" s="16"/>
      <c r="N1" s="16"/>
      <c r="O1" s="16"/>
      <c r="P1" s="16"/>
      <c r="Q1" s="16"/>
      <c r="R1" s="16"/>
      <c r="S1" s="16"/>
      <c r="T1" s="16"/>
      <c r="U1" s="16"/>
      <c r="V1" s="16"/>
      <c r="W1" s="16"/>
      <c r="X1" s="16"/>
      <c r="Y1" s="16"/>
      <c r="Z1" s="16"/>
      <c r="AA1" s="16"/>
    </row>
    <row r="2" spans="1:30" ht="17.5">
      <c r="A2" s="17" t="s">
        <v>127</v>
      </c>
      <c r="B2" s="18"/>
      <c r="C2" s="19"/>
      <c r="D2" s="5"/>
      <c r="E2" s="16"/>
      <c r="G2" s="4"/>
      <c r="H2" s="4"/>
      <c r="I2" s="4"/>
      <c r="J2" s="3"/>
      <c r="K2" s="3"/>
      <c r="L2" s="20"/>
      <c r="M2" s="20"/>
      <c r="N2" s="20"/>
      <c r="O2" s="20"/>
      <c r="P2" s="9"/>
      <c r="Q2" s="2"/>
      <c r="R2" s="2"/>
      <c r="S2" s="2"/>
      <c r="T2" s="2"/>
      <c r="U2" s="2"/>
      <c r="V2" s="2"/>
      <c r="W2" s="2"/>
      <c r="X2" s="2"/>
      <c r="Y2" s="2"/>
      <c r="Z2" s="2"/>
      <c r="AA2" s="2"/>
      <c r="AC2" s="21"/>
      <c r="AD2" s="21"/>
    </row>
    <row r="3" spans="1:30" ht="17.5">
      <c r="A3" s="22" t="s">
        <v>135</v>
      </c>
      <c r="B3" s="18"/>
      <c r="C3" s="19"/>
      <c r="D3" s="5"/>
      <c r="E3" s="16"/>
      <c r="G3" s="4"/>
      <c r="H3" s="4"/>
      <c r="I3" s="4"/>
      <c r="J3" s="3"/>
      <c r="K3" s="3"/>
      <c r="L3" s="20"/>
      <c r="M3" s="20"/>
      <c r="N3" s="20"/>
      <c r="O3" s="20"/>
      <c r="P3" s="9"/>
      <c r="Q3" s="2"/>
      <c r="R3" s="2"/>
      <c r="S3" s="2"/>
      <c r="T3" s="2"/>
      <c r="U3" s="2"/>
      <c r="V3" s="2"/>
      <c r="W3" s="2"/>
      <c r="X3" s="2"/>
      <c r="Y3" s="2"/>
      <c r="Z3" s="2"/>
      <c r="AA3" s="2"/>
      <c r="AC3" s="21"/>
      <c r="AD3" s="21"/>
    </row>
    <row r="4" spans="1:30" ht="17.5">
      <c r="A4" s="17" t="s">
        <v>104</v>
      </c>
      <c r="B4" s="18" t="s">
        <v>105</v>
      </c>
      <c r="C4" s="19"/>
      <c r="D4" s="5"/>
      <c r="E4" s="16"/>
      <c r="G4" s="4"/>
      <c r="H4" s="4"/>
      <c r="I4" s="4"/>
      <c r="J4" s="3"/>
      <c r="K4" s="3"/>
      <c r="L4" s="20"/>
      <c r="M4" s="20"/>
      <c r="N4" s="20"/>
      <c r="O4" s="20"/>
      <c r="P4" s="9"/>
      <c r="Q4" s="2"/>
      <c r="R4" s="2"/>
      <c r="S4" s="2"/>
      <c r="T4" s="2"/>
      <c r="U4" s="2"/>
      <c r="V4" s="2"/>
      <c r="W4" s="2"/>
      <c r="X4" s="2"/>
      <c r="Y4" s="2"/>
      <c r="Z4" s="2"/>
      <c r="AA4" s="2"/>
      <c r="AC4" s="21"/>
      <c r="AD4" s="21"/>
    </row>
    <row r="5" spans="1:30" ht="17.5">
      <c r="A5" s="23" t="s">
        <v>119</v>
      </c>
      <c r="B5" s="24" t="s">
        <v>130</v>
      </c>
      <c r="C5" s="19"/>
      <c r="D5" s="5"/>
      <c r="E5" s="16"/>
      <c r="G5" s="4"/>
      <c r="H5" s="4"/>
      <c r="I5" s="4"/>
      <c r="J5" s="3"/>
      <c r="K5" s="3"/>
      <c r="L5" s="20"/>
      <c r="M5" s="20"/>
      <c r="N5" s="20"/>
      <c r="O5" s="20"/>
      <c r="P5" s="9"/>
      <c r="Q5" s="2"/>
      <c r="R5" s="2"/>
      <c r="S5" s="2"/>
      <c r="T5" s="2"/>
      <c r="U5" s="2"/>
      <c r="V5" s="2"/>
      <c r="W5" s="2"/>
      <c r="X5" s="2"/>
      <c r="Y5" s="2"/>
      <c r="Z5" s="2"/>
      <c r="AA5" s="2"/>
      <c r="AC5" s="21"/>
      <c r="AD5" s="21"/>
    </row>
    <row r="6" spans="1:30" ht="17.5">
      <c r="A6" s="25">
        <v>6</v>
      </c>
      <c r="B6" s="24" t="s">
        <v>186</v>
      </c>
      <c r="C6" s="19"/>
      <c r="D6" s="5"/>
      <c r="E6" s="16"/>
      <c r="G6" s="4"/>
      <c r="H6" s="4"/>
      <c r="I6" s="4"/>
      <c r="J6" s="3"/>
      <c r="K6" s="3"/>
      <c r="L6" s="20"/>
      <c r="M6" s="20"/>
      <c r="N6" s="20"/>
      <c r="O6" s="20"/>
      <c r="P6" s="9"/>
      <c r="Q6" s="2"/>
      <c r="R6" s="2"/>
      <c r="S6" s="2"/>
      <c r="T6" s="2"/>
      <c r="U6" s="2"/>
      <c r="V6" s="2"/>
      <c r="W6" s="2"/>
      <c r="X6" s="2"/>
      <c r="Y6" s="2"/>
      <c r="Z6" s="2"/>
      <c r="AA6" s="2"/>
      <c r="AC6" s="21"/>
      <c r="AD6" s="21"/>
    </row>
    <row r="7" spans="1:30" ht="17.5">
      <c r="A7" s="25">
        <v>7</v>
      </c>
      <c r="B7" s="24" t="s">
        <v>143</v>
      </c>
      <c r="C7" s="19"/>
      <c r="D7" s="5"/>
      <c r="E7" s="16"/>
      <c r="G7" s="4"/>
      <c r="H7" s="4"/>
      <c r="I7" s="4"/>
      <c r="J7" s="3"/>
      <c r="K7" s="3"/>
      <c r="L7" s="20"/>
      <c r="M7" s="20"/>
      <c r="N7" s="20"/>
      <c r="O7" s="20"/>
      <c r="P7" s="9"/>
      <c r="Q7" s="2"/>
      <c r="R7" s="2"/>
      <c r="S7" s="2"/>
      <c r="T7" s="2"/>
      <c r="U7" s="2"/>
      <c r="V7" s="2"/>
      <c r="W7" s="2"/>
      <c r="X7" s="2"/>
      <c r="Y7" s="2"/>
      <c r="Z7" s="2"/>
      <c r="AA7" s="2"/>
      <c r="AC7" s="21"/>
      <c r="AD7" s="21"/>
    </row>
    <row r="8" spans="1:30" ht="17.5">
      <c r="A8" s="26">
        <v>8</v>
      </c>
      <c r="B8" s="27" t="s">
        <v>134</v>
      </c>
      <c r="C8" s="28"/>
      <c r="D8" s="5"/>
      <c r="E8" s="16"/>
      <c r="G8" s="4"/>
      <c r="H8" s="4"/>
      <c r="I8" s="4"/>
      <c r="J8" s="3"/>
      <c r="K8" s="3"/>
      <c r="L8" s="20"/>
      <c r="M8" s="20"/>
      <c r="N8" s="20"/>
      <c r="O8" s="20"/>
      <c r="P8" s="9"/>
      <c r="Q8" s="2"/>
      <c r="R8" s="2"/>
      <c r="S8" s="2"/>
      <c r="T8" s="2"/>
      <c r="U8" s="2"/>
      <c r="V8" s="2"/>
      <c r="W8" s="2"/>
      <c r="X8" s="2"/>
      <c r="Y8" s="2"/>
      <c r="Z8" s="2"/>
      <c r="AA8" s="2"/>
      <c r="AC8" s="21"/>
      <c r="AD8" s="21"/>
    </row>
    <row r="9" spans="1:30" ht="17.5">
      <c r="A9" s="2"/>
      <c r="B9" s="29" t="s">
        <v>511</v>
      </c>
      <c r="C9" s="28"/>
      <c r="D9" s="5"/>
      <c r="E9" s="16"/>
      <c r="G9" s="4"/>
      <c r="H9" s="4"/>
      <c r="I9" s="4"/>
      <c r="J9" s="3"/>
      <c r="K9" s="3"/>
      <c r="L9" s="20"/>
      <c r="M9" s="20"/>
      <c r="N9" s="20"/>
      <c r="O9" s="20"/>
      <c r="P9" s="9"/>
      <c r="Q9" s="2"/>
      <c r="R9" s="2"/>
      <c r="S9" s="2"/>
      <c r="T9" s="2"/>
      <c r="U9" s="2"/>
      <c r="V9" s="2"/>
      <c r="W9" s="2"/>
      <c r="X9" s="2"/>
      <c r="Y9" s="2"/>
      <c r="Z9" s="2"/>
      <c r="AA9" s="2"/>
      <c r="AC9" s="21"/>
      <c r="AD9" s="21"/>
    </row>
    <row r="10" spans="1:30" ht="17.5">
      <c r="A10" s="2"/>
      <c r="B10" s="29" t="s">
        <v>512</v>
      </c>
      <c r="C10" s="28"/>
      <c r="D10" s="5"/>
      <c r="E10" s="16"/>
      <c r="G10" s="4"/>
      <c r="H10" s="4"/>
      <c r="I10" s="4"/>
      <c r="J10" s="3"/>
      <c r="K10" s="3"/>
      <c r="L10" s="20"/>
      <c r="M10" s="20"/>
      <c r="N10" s="20"/>
      <c r="O10" s="20"/>
      <c r="P10" s="9"/>
      <c r="Q10" s="2"/>
      <c r="R10" s="2"/>
      <c r="S10" s="2"/>
      <c r="T10" s="2"/>
      <c r="U10" s="2"/>
      <c r="V10" s="2"/>
      <c r="W10" s="2"/>
      <c r="X10" s="2"/>
      <c r="Y10" s="2"/>
      <c r="Z10" s="2"/>
      <c r="AA10" s="2"/>
      <c r="AC10" s="21"/>
      <c r="AD10" s="21"/>
    </row>
    <row r="11" spans="1:30" ht="17.5">
      <c r="A11" s="2"/>
      <c r="B11" s="2" t="s">
        <v>513</v>
      </c>
      <c r="C11" s="28"/>
      <c r="D11" s="5"/>
      <c r="E11" s="16"/>
      <c r="G11" s="4"/>
      <c r="H11" s="4"/>
      <c r="I11" s="4"/>
      <c r="J11" s="3"/>
      <c r="K11" s="3"/>
      <c r="L11" s="20"/>
      <c r="M11" s="20"/>
      <c r="N11" s="20"/>
      <c r="O11" s="20"/>
      <c r="P11" s="9"/>
      <c r="Q11" s="2"/>
      <c r="R11" s="2"/>
      <c r="S11" s="2"/>
      <c r="T11" s="2"/>
      <c r="U11" s="2"/>
      <c r="V11" s="2"/>
      <c r="W11" s="2"/>
      <c r="X11" s="2"/>
      <c r="Y11" s="2"/>
      <c r="Z11" s="2"/>
      <c r="AA11" s="2"/>
      <c r="AC11" s="21"/>
      <c r="AD11" s="21"/>
    </row>
    <row r="12" spans="1:30" ht="17.5">
      <c r="A12" s="2"/>
      <c r="B12" s="30" t="s">
        <v>514</v>
      </c>
      <c r="C12" s="28"/>
      <c r="D12" s="5"/>
      <c r="E12" s="16"/>
      <c r="G12" s="4"/>
      <c r="H12" s="4"/>
      <c r="I12" s="4"/>
      <c r="J12" s="3"/>
      <c r="K12" s="3"/>
      <c r="L12" s="20"/>
      <c r="M12" s="20"/>
      <c r="N12" s="20"/>
      <c r="O12" s="20"/>
      <c r="P12" s="9"/>
      <c r="Q12" s="2"/>
      <c r="R12" s="2"/>
      <c r="S12" s="2"/>
      <c r="T12" s="2"/>
      <c r="U12" s="2"/>
      <c r="V12" s="2"/>
      <c r="W12" s="2"/>
      <c r="X12" s="2"/>
      <c r="Y12" s="2"/>
      <c r="Z12" s="2"/>
      <c r="AA12" s="2"/>
      <c r="AC12" s="21"/>
      <c r="AD12" s="21"/>
    </row>
    <row r="13" spans="1:30" ht="17.5">
      <c r="A13" s="26"/>
      <c r="B13" s="30" t="s">
        <v>515</v>
      </c>
      <c r="C13" s="28"/>
      <c r="D13" s="5"/>
      <c r="E13" s="16"/>
      <c r="G13" s="4"/>
      <c r="H13" s="4"/>
      <c r="I13" s="4"/>
      <c r="J13" s="3"/>
      <c r="K13" s="3"/>
      <c r="L13" s="20"/>
      <c r="M13" s="20"/>
      <c r="N13" s="20"/>
      <c r="O13" s="20"/>
      <c r="P13" s="9"/>
      <c r="Q13" s="2"/>
      <c r="R13" s="2"/>
      <c r="S13" s="2"/>
      <c r="T13" s="2"/>
      <c r="U13" s="2"/>
      <c r="V13" s="2"/>
      <c r="W13" s="2"/>
      <c r="X13" s="2"/>
      <c r="Y13" s="2"/>
      <c r="Z13" s="2"/>
      <c r="AA13" s="2"/>
      <c r="AC13" s="21"/>
      <c r="AD13" s="21"/>
    </row>
    <row r="14" spans="1:30" ht="17.5">
      <c r="A14" s="26">
        <v>9</v>
      </c>
      <c r="B14" s="2" t="s">
        <v>183</v>
      </c>
      <c r="C14" s="28"/>
      <c r="D14" s="5"/>
      <c r="E14" s="16"/>
      <c r="G14" s="4"/>
      <c r="H14" s="4"/>
      <c r="I14" s="4"/>
      <c r="J14" s="3"/>
      <c r="K14" s="3"/>
      <c r="L14" s="20"/>
      <c r="M14" s="20"/>
      <c r="N14" s="20"/>
      <c r="O14" s="20"/>
      <c r="P14" s="9"/>
      <c r="Q14" s="2"/>
      <c r="R14" s="2"/>
      <c r="S14" s="2"/>
      <c r="T14" s="2"/>
      <c r="U14" s="2"/>
      <c r="V14" s="2"/>
      <c r="W14" s="2"/>
      <c r="X14" s="2"/>
      <c r="Y14" s="2"/>
      <c r="Z14" s="2"/>
      <c r="AA14" s="2"/>
      <c r="AC14" s="21"/>
      <c r="AD14" s="21"/>
    </row>
    <row r="15" spans="1:30" ht="17.5">
      <c r="A15" s="26">
        <v>10</v>
      </c>
      <c r="B15" s="2" t="s">
        <v>184</v>
      </c>
      <c r="C15" s="28"/>
      <c r="D15" s="5"/>
      <c r="E15" s="16"/>
      <c r="G15" s="4"/>
      <c r="H15" s="4"/>
      <c r="I15" s="4"/>
      <c r="J15" s="3"/>
      <c r="K15" s="3"/>
      <c r="L15" s="20"/>
      <c r="M15" s="20"/>
      <c r="N15" s="20"/>
      <c r="O15" s="20"/>
      <c r="P15" s="9"/>
      <c r="Q15" s="2"/>
      <c r="R15" s="2"/>
      <c r="S15" s="2"/>
      <c r="T15" s="2"/>
      <c r="U15" s="2"/>
      <c r="V15" s="2"/>
      <c r="W15" s="2"/>
      <c r="X15" s="2"/>
      <c r="Y15" s="2"/>
      <c r="Z15" s="2"/>
      <c r="AA15" s="2"/>
      <c r="AC15" s="21"/>
      <c r="AD15" s="21"/>
    </row>
    <row r="16" spans="1:30" ht="17.5">
      <c r="A16" s="26">
        <v>11</v>
      </c>
      <c r="B16" s="2" t="s">
        <v>144</v>
      </c>
      <c r="C16" s="28"/>
      <c r="D16" s="5"/>
      <c r="E16" s="16"/>
      <c r="G16" s="4"/>
      <c r="H16" s="4"/>
      <c r="I16" s="4"/>
      <c r="J16" s="3"/>
      <c r="K16" s="3"/>
      <c r="L16" s="20"/>
      <c r="M16" s="20"/>
      <c r="N16" s="20"/>
      <c r="O16" s="20"/>
      <c r="P16" s="9"/>
      <c r="Q16" s="2"/>
      <c r="R16" s="2"/>
      <c r="S16" s="2"/>
      <c r="T16" s="2"/>
      <c r="U16" s="2"/>
      <c r="V16" s="2"/>
      <c r="W16" s="2"/>
      <c r="X16" s="2"/>
      <c r="Y16" s="2"/>
      <c r="Z16" s="2"/>
      <c r="AA16" s="2"/>
      <c r="AC16" s="21"/>
      <c r="AD16" s="21"/>
    </row>
    <row r="17" spans="1:30" ht="17.5">
      <c r="A17" s="25">
        <v>12</v>
      </c>
      <c r="B17" s="24" t="s">
        <v>106</v>
      </c>
      <c r="C17" s="28"/>
      <c r="D17" s="5"/>
      <c r="E17" s="16"/>
      <c r="G17" s="4"/>
      <c r="H17" s="4"/>
      <c r="I17" s="4"/>
      <c r="J17" s="3"/>
      <c r="K17" s="3"/>
      <c r="L17" s="20"/>
      <c r="M17" s="20"/>
      <c r="N17" s="20"/>
      <c r="O17" s="20"/>
      <c r="P17" s="9"/>
      <c r="Q17" s="2"/>
      <c r="R17" s="2"/>
      <c r="S17" s="2"/>
      <c r="T17" s="2"/>
      <c r="U17" s="2"/>
      <c r="V17" s="2"/>
      <c r="W17" s="2"/>
      <c r="X17" s="2"/>
      <c r="Y17" s="2"/>
      <c r="Z17" s="2"/>
      <c r="AA17" s="2"/>
      <c r="AC17" s="21"/>
      <c r="AD17" s="21"/>
    </row>
    <row r="18" spans="1:30" ht="17.5">
      <c r="A18" s="25">
        <v>13</v>
      </c>
      <c r="B18" s="24" t="s">
        <v>116</v>
      </c>
      <c r="C18" s="28"/>
      <c r="D18" s="5"/>
      <c r="E18" s="16"/>
      <c r="G18" s="4"/>
      <c r="H18" s="4"/>
      <c r="I18" s="4"/>
      <c r="J18" s="3"/>
      <c r="K18" s="3"/>
      <c r="L18" s="20"/>
      <c r="M18" s="20"/>
      <c r="N18" s="20"/>
      <c r="O18" s="20"/>
      <c r="P18" s="9"/>
      <c r="Q18" s="2"/>
      <c r="R18" s="2"/>
      <c r="S18" s="2"/>
      <c r="T18" s="2"/>
      <c r="U18" s="2"/>
      <c r="V18" s="2"/>
      <c r="W18" s="2"/>
      <c r="X18" s="2"/>
      <c r="Y18" s="2"/>
      <c r="Z18" s="2"/>
      <c r="AA18" s="2"/>
      <c r="AC18" s="21"/>
      <c r="AD18" s="21"/>
    </row>
    <row r="19" spans="1:30" ht="17.5">
      <c r="A19" s="25">
        <v>14</v>
      </c>
      <c r="B19" s="24" t="s">
        <v>107</v>
      </c>
      <c r="C19" s="28"/>
      <c r="D19" s="5"/>
      <c r="E19" s="16"/>
      <c r="G19" s="4"/>
      <c r="H19" s="4"/>
      <c r="I19" s="4"/>
      <c r="J19" s="3"/>
      <c r="K19" s="3"/>
      <c r="L19" s="20"/>
      <c r="M19" s="20"/>
      <c r="N19" s="20"/>
      <c r="O19" s="20"/>
      <c r="P19" s="9"/>
      <c r="Q19" s="2"/>
      <c r="R19" s="2"/>
      <c r="S19" s="2"/>
      <c r="T19" s="2"/>
      <c r="U19" s="2"/>
      <c r="V19" s="2"/>
      <c r="W19" s="2"/>
      <c r="X19" s="2"/>
      <c r="Y19" s="2"/>
      <c r="Z19" s="2"/>
      <c r="AA19" s="2"/>
      <c r="AC19" s="21"/>
      <c r="AD19" s="21"/>
    </row>
    <row r="20" spans="1:30" ht="17.5">
      <c r="A20" s="26" t="s">
        <v>128</v>
      </c>
      <c r="B20" s="24" t="s">
        <v>185</v>
      </c>
      <c r="C20" s="28"/>
      <c r="D20" s="5"/>
      <c r="E20" s="16"/>
      <c r="G20" s="4"/>
      <c r="H20" s="4"/>
      <c r="I20" s="4"/>
      <c r="J20" s="3"/>
      <c r="K20" s="3"/>
      <c r="L20" s="20"/>
      <c r="M20" s="20"/>
      <c r="N20" s="20"/>
      <c r="O20" s="20"/>
      <c r="P20" s="9"/>
      <c r="Q20" s="2"/>
      <c r="R20" s="2"/>
      <c r="S20" s="2"/>
      <c r="T20" s="2"/>
      <c r="U20" s="2"/>
      <c r="V20" s="2"/>
      <c r="W20" s="2"/>
      <c r="X20" s="2"/>
      <c r="Y20" s="2"/>
      <c r="Z20" s="2"/>
      <c r="AA20" s="2"/>
      <c r="AC20" s="21"/>
      <c r="AD20" s="21"/>
    </row>
    <row r="21" spans="1:30" ht="17.5">
      <c r="A21" s="31"/>
      <c r="B21" s="24" t="s">
        <v>117</v>
      </c>
      <c r="C21" s="28"/>
      <c r="D21" s="5"/>
      <c r="E21" s="16"/>
      <c r="G21" s="4"/>
      <c r="H21" s="4"/>
      <c r="I21" s="4"/>
      <c r="J21" s="3"/>
      <c r="K21" s="3"/>
      <c r="L21" s="20"/>
      <c r="M21" s="20"/>
      <c r="N21" s="20"/>
      <c r="O21" s="20"/>
      <c r="P21" s="9"/>
      <c r="Q21" s="2"/>
      <c r="R21" s="2"/>
      <c r="S21" s="2"/>
      <c r="T21" s="2"/>
      <c r="U21" s="2"/>
      <c r="V21" s="2"/>
      <c r="W21" s="2"/>
      <c r="X21" s="2"/>
      <c r="Y21" s="2"/>
      <c r="Z21" s="2"/>
      <c r="AA21" s="2"/>
      <c r="AC21" s="21"/>
      <c r="AD21" s="21"/>
    </row>
    <row r="22" spans="1:30" ht="17.5">
      <c r="A22" s="23" t="s">
        <v>181</v>
      </c>
      <c r="B22" s="24" t="s">
        <v>182</v>
      </c>
      <c r="C22" s="28"/>
      <c r="D22" s="5"/>
      <c r="E22" s="16"/>
      <c r="G22" s="4"/>
      <c r="H22" s="4"/>
      <c r="I22" s="4"/>
      <c r="J22" s="3"/>
      <c r="K22" s="3"/>
      <c r="L22" s="20"/>
      <c r="M22" s="20"/>
      <c r="N22" s="20"/>
      <c r="O22" s="20"/>
      <c r="P22" s="9"/>
      <c r="Q22" s="2"/>
      <c r="R22" s="2"/>
      <c r="S22" s="2"/>
      <c r="T22" s="2"/>
      <c r="U22" s="2"/>
      <c r="V22" s="2"/>
      <c r="W22" s="2"/>
      <c r="X22" s="2"/>
      <c r="Y22" s="2"/>
      <c r="Z22" s="2"/>
      <c r="AA22" s="2"/>
      <c r="AC22" s="21"/>
      <c r="AD22" s="21"/>
    </row>
    <row r="23" spans="1:30" ht="17.5">
      <c r="A23" s="26" t="s">
        <v>180</v>
      </c>
      <c r="B23" s="24" t="s">
        <v>109</v>
      </c>
      <c r="C23" s="28"/>
      <c r="D23" s="5"/>
      <c r="E23" s="16"/>
      <c r="G23" s="4"/>
      <c r="H23" s="4"/>
      <c r="I23" s="4"/>
      <c r="J23" s="3"/>
      <c r="K23" s="3"/>
      <c r="L23" s="20"/>
      <c r="M23" s="20"/>
      <c r="N23" s="20"/>
      <c r="O23" s="20"/>
      <c r="P23" s="9"/>
      <c r="Q23" s="2"/>
      <c r="R23" s="2"/>
      <c r="S23" s="2"/>
      <c r="T23" s="2"/>
      <c r="U23" s="2"/>
      <c r="V23" s="2"/>
      <c r="W23" s="2"/>
      <c r="X23" s="2"/>
      <c r="Y23" s="2"/>
      <c r="Z23" s="2"/>
      <c r="AA23" s="2"/>
      <c r="AC23" s="21"/>
      <c r="AD23" s="21"/>
    </row>
    <row r="24" spans="1:30" s="4" customFormat="1">
      <c r="A24" s="98">
        <v>1</v>
      </c>
      <c r="B24" s="98">
        <v>2</v>
      </c>
      <c r="C24" s="95">
        <v>3</v>
      </c>
      <c r="D24" s="95">
        <v>4</v>
      </c>
      <c r="E24" s="95">
        <v>5</v>
      </c>
      <c r="F24" s="95">
        <v>6</v>
      </c>
      <c r="G24" s="95">
        <v>7</v>
      </c>
      <c r="H24" s="95">
        <v>8</v>
      </c>
      <c r="I24" s="95">
        <v>9</v>
      </c>
      <c r="J24" s="95">
        <v>10</v>
      </c>
      <c r="K24" s="95">
        <v>11</v>
      </c>
      <c r="L24" s="95">
        <v>12</v>
      </c>
      <c r="M24" s="95">
        <v>13</v>
      </c>
      <c r="N24" s="95">
        <v>14</v>
      </c>
      <c r="O24" s="95">
        <v>15</v>
      </c>
      <c r="P24" s="95">
        <v>16</v>
      </c>
      <c r="Q24" s="95">
        <v>17</v>
      </c>
      <c r="R24" s="95">
        <v>18</v>
      </c>
      <c r="S24" s="95">
        <v>19</v>
      </c>
      <c r="T24" s="95">
        <v>20</v>
      </c>
      <c r="U24" s="95">
        <v>21</v>
      </c>
      <c r="V24" s="95">
        <v>22</v>
      </c>
      <c r="W24" s="95">
        <v>23</v>
      </c>
      <c r="X24" s="95">
        <v>24</v>
      </c>
      <c r="Y24" s="95">
        <v>25</v>
      </c>
      <c r="Z24" s="95">
        <v>26</v>
      </c>
      <c r="AA24" s="95">
        <v>27</v>
      </c>
    </row>
    <row r="25" spans="1:30" s="34" customFormat="1" ht="82" customHeight="1">
      <c r="A25" s="96" t="s">
        <v>0</v>
      </c>
      <c r="B25" s="96" t="s">
        <v>1</v>
      </c>
      <c r="C25" s="96" t="s">
        <v>2</v>
      </c>
      <c r="D25" s="96" t="s">
        <v>0</v>
      </c>
      <c r="E25" s="96" t="s">
        <v>3</v>
      </c>
      <c r="F25" s="96" t="s">
        <v>518</v>
      </c>
      <c r="G25" s="96" t="s">
        <v>72</v>
      </c>
      <c r="H25" s="96" t="s">
        <v>519</v>
      </c>
      <c r="I25" s="96" t="s">
        <v>520</v>
      </c>
      <c r="J25" s="96" t="s">
        <v>73</v>
      </c>
      <c r="K25" s="96" t="s">
        <v>4</v>
      </c>
      <c r="L25" s="96" t="s">
        <v>96</v>
      </c>
      <c r="M25" s="96" t="s">
        <v>118</v>
      </c>
      <c r="N25" s="97" t="s">
        <v>97</v>
      </c>
      <c r="O25" s="97" t="s">
        <v>98</v>
      </c>
      <c r="P25" s="97" t="s">
        <v>99</v>
      </c>
      <c r="Q25" s="97" t="s">
        <v>100</v>
      </c>
      <c r="R25" s="97" t="s">
        <v>101</v>
      </c>
      <c r="S25" s="97" t="s">
        <v>102</v>
      </c>
      <c r="T25" s="97" t="s">
        <v>103</v>
      </c>
      <c r="U25" s="97" t="s">
        <v>521</v>
      </c>
      <c r="V25" s="97" t="s">
        <v>115</v>
      </c>
      <c r="W25" s="97" t="s">
        <v>114</v>
      </c>
      <c r="X25" s="97" t="s">
        <v>110</v>
      </c>
      <c r="Y25" s="97" t="s">
        <v>125</v>
      </c>
      <c r="Z25" s="97" t="s">
        <v>108</v>
      </c>
      <c r="AA25" s="97" t="s">
        <v>126</v>
      </c>
    </row>
    <row r="26" spans="1:30" s="24" customFormat="1" ht="183" customHeight="1">
      <c r="A26" s="32">
        <v>1</v>
      </c>
      <c r="B26" s="32" t="s">
        <v>68</v>
      </c>
      <c r="C26" s="35" t="s">
        <v>25</v>
      </c>
      <c r="D26" s="32">
        <v>1</v>
      </c>
      <c r="E26" s="35" t="s">
        <v>38</v>
      </c>
      <c r="F26" s="32" t="s">
        <v>112</v>
      </c>
      <c r="G26" s="32" t="s">
        <v>94</v>
      </c>
      <c r="H26" s="32" t="s">
        <v>86</v>
      </c>
      <c r="I26" s="32" t="s">
        <v>112</v>
      </c>
      <c r="J26" s="32" t="s">
        <v>139</v>
      </c>
      <c r="K26" s="32"/>
      <c r="L26" s="32"/>
      <c r="M26" s="32" t="s">
        <v>325</v>
      </c>
      <c r="N26" s="32"/>
      <c r="O26" s="33">
        <v>270894161.39999998</v>
      </c>
      <c r="P26" s="33">
        <v>112973143.77</v>
      </c>
      <c r="Q26" s="33"/>
      <c r="R26" s="33">
        <v>145459741.63</v>
      </c>
      <c r="S26" s="33">
        <v>12461276</v>
      </c>
      <c r="T26" s="33">
        <v>70000000</v>
      </c>
      <c r="U26" s="33" t="s">
        <v>154</v>
      </c>
      <c r="V26" s="36" t="s">
        <v>160</v>
      </c>
      <c r="W26" s="37" t="s">
        <v>204</v>
      </c>
      <c r="X26" s="35"/>
      <c r="Y26" s="35"/>
      <c r="Z26" s="35" t="s">
        <v>326</v>
      </c>
      <c r="AA26" s="35" t="s">
        <v>492</v>
      </c>
    </row>
    <row r="27" spans="1:30" s="24" customFormat="1" ht="183" customHeight="1">
      <c r="A27" s="32">
        <v>1</v>
      </c>
      <c r="B27" s="32" t="s">
        <v>68</v>
      </c>
      <c r="C27" s="35" t="s">
        <v>25</v>
      </c>
      <c r="D27" s="32">
        <v>2</v>
      </c>
      <c r="E27" s="35" t="s">
        <v>39</v>
      </c>
      <c r="F27" s="32" t="s">
        <v>112</v>
      </c>
      <c r="G27" s="32" t="s">
        <v>94</v>
      </c>
      <c r="H27" s="32" t="s">
        <v>86</v>
      </c>
      <c r="I27" s="32" t="s">
        <v>112</v>
      </c>
      <c r="J27" s="32" t="s">
        <v>139</v>
      </c>
      <c r="K27" s="32"/>
      <c r="L27" s="32"/>
      <c r="M27" s="32" t="s">
        <v>457</v>
      </c>
      <c r="N27" s="32"/>
      <c r="O27" s="33">
        <v>384714522.22000003</v>
      </c>
      <c r="P27" s="33">
        <v>182212757.94999999</v>
      </c>
      <c r="Q27" s="33"/>
      <c r="R27" s="33">
        <v>154077454.44</v>
      </c>
      <c r="S27" s="33">
        <v>48424309.829999998</v>
      </c>
      <c r="T27" s="33">
        <v>90000000</v>
      </c>
      <c r="U27" s="33" t="s">
        <v>154</v>
      </c>
      <c r="V27" s="37" t="s">
        <v>162</v>
      </c>
      <c r="W27" s="37" t="s">
        <v>204</v>
      </c>
      <c r="X27" s="38"/>
      <c r="Y27" s="38"/>
      <c r="Z27" s="39" t="s">
        <v>458</v>
      </c>
      <c r="AA27" s="39" t="s">
        <v>459</v>
      </c>
    </row>
    <row r="28" spans="1:30" s="24" customFormat="1" ht="183" customHeight="1">
      <c r="A28" s="32">
        <v>1</v>
      </c>
      <c r="B28" s="32" t="s">
        <v>68</v>
      </c>
      <c r="C28" s="35" t="s">
        <v>25</v>
      </c>
      <c r="D28" s="32">
        <v>3</v>
      </c>
      <c r="E28" s="35" t="s">
        <v>40</v>
      </c>
      <c r="F28" s="32" t="s">
        <v>112</v>
      </c>
      <c r="G28" s="32" t="s">
        <v>94</v>
      </c>
      <c r="H28" s="32" t="s">
        <v>129</v>
      </c>
      <c r="I28" s="32" t="s">
        <v>112</v>
      </c>
      <c r="J28" s="32" t="s">
        <v>139</v>
      </c>
      <c r="K28" s="32" t="s">
        <v>111</v>
      </c>
      <c r="L28" s="32" t="s">
        <v>205</v>
      </c>
      <c r="M28" s="32" t="s">
        <v>163</v>
      </c>
      <c r="N28" s="32"/>
      <c r="O28" s="33">
        <v>250678996.5</v>
      </c>
      <c r="P28" s="33">
        <v>172770575</v>
      </c>
      <c r="Q28" s="33"/>
      <c r="R28" s="33"/>
      <c r="S28" s="33">
        <v>77908421.5</v>
      </c>
      <c r="T28" s="33"/>
      <c r="U28" s="33" t="s">
        <v>112</v>
      </c>
      <c r="V28" s="33" t="s">
        <v>164</v>
      </c>
      <c r="W28" s="33" t="s">
        <v>161</v>
      </c>
      <c r="X28" s="38"/>
      <c r="Y28" s="38"/>
      <c r="Z28" s="39" t="s">
        <v>493</v>
      </c>
      <c r="AA28" s="38"/>
    </row>
    <row r="29" spans="1:30" s="24" customFormat="1" ht="183" customHeight="1">
      <c r="A29" s="32">
        <v>1</v>
      </c>
      <c r="B29" s="32" t="s">
        <v>68</v>
      </c>
      <c r="C29" s="35" t="s">
        <v>25</v>
      </c>
      <c r="D29" s="32">
        <v>4</v>
      </c>
      <c r="E29" s="35" t="s">
        <v>41</v>
      </c>
      <c r="F29" s="32" t="s">
        <v>112</v>
      </c>
      <c r="G29" s="32" t="s">
        <v>6</v>
      </c>
      <c r="H29" s="32" t="s">
        <v>86</v>
      </c>
      <c r="I29" s="32" t="s">
        <v>112</v>
      </c>
      <c r="J29" s="32" t="s">
        <v>139</v>
      </c>
      <c r="K29" s="32" t="s">
        <v>111</v>
      </c>
      <c r="L29" s="32"/>
      <c r="M29" s="40" t="s">
        <v>163</v>
      </c>
      <c r="N29" s="32"/>
      <c r="O29" s="33">
        <v>13875560.32</v>
      </c>
      <c r="P29" s="33">
        <v>9149879.8599999994</v>
      </c>
      <c r="Q29" s="33"/>
      <c r="R29" s="33">
        <f>SUM(O29-P29)</f>
        <v>4725680.4600000009</v>
      </c>
      <c r="S29" s="33"/>
      <c r="T29" s="33"/>
      <c r="U29" s="33" t="s">
        <v>298</v>
      </c>
      <c r="V29" s="33" t="s">
        <v>206</v>
      </c>
      <c r="W29" s="33" t="s">
        <v>330</v>
      </c>
      <c r="X29" s="35" t="s">
        <v>460</v>
      </c>
      <c r="Y29" s="41"/>
      <c r="Z29" s="35" t="s">
        <v>461</v>
      </c>
      <c r="AA29" s="39"/>
    </row>
    <row r="30" spans="1:30" s="24" customFormat="1" ht="183" customHeight="1">
      <c r="A30" s="32">
        <v>1</v>
      </c>
      <c r="B30" s="32" t="s">
        <v>68</v>
      </c>
      <c r="C30" s="35" t="s">
        <v>25</v>
      </c>
      <c r="D30" s="32">
        <v>5</v>
      </c>
      <c r="E30" s="35" t="s">
        <v>42</v>
      </c>
      <c r="F30" s="32" t="s">
        <v>112</v>
      </c>
      <c r="G30" s="32" t="s">
        <v>94</v>
      </c>
      <c r="H30" s="32" t="s">
        <v>354</v>
      </c>
      <c r="I30" s="32" t="s">
        <v>112</v>
      </c>
      <c r="J30" s="32" t="s">
        <v>139</v>
      </c>
      <c r="K30" s="32" t="s">
        <v>112</v>
      </c>
      <c r="L30" s="32" t="s">
        <v>207</v>
      </c>
      <c r="M30" s="32"/>
      <c r="N30" s="32" t="s">
        <v>208</v>
      </c>
      <c r="O30" s="33">
        <v>73800000</v>
      </c>
      <c r="P30" s="33"/>
      <c r="Q30" s="33"/>
      <c r="R30" s="33"/>
      <c r="S30" s="33"/>
      <c r="T30" s="33"/>
      <c r="U30" s="33"/>
      <c r="V30" s="42" t="s">
        <v>241</v>
      </c>
      <c r="W30" s="43" t="s">
        <v>209</v>
      </c>
      <c r="X30" s="43" t="s">
        <v>243</v>
      </c>
      <c r="Y30" s="35"/>
      <c r="Z30" s="43" t="s">
        <v>242</v>
      </c>
      <c r="AA30" s="35"/>
    </row>
    <row r="31" spans="1:30" s="24" customFormat="1" ht="183" customHeight="1">
      <c r="A31" s="32">
        <v>1</v>
      </c>
      <c r="B31" s="32" t="s">
        <v>68</v>
      </c>
      <c r="C31" s="35" t="s">
        <v>25</v>
      </c>
      <c r="D31" s="32">
        <v>6</v>
      </c>
      <c r="E31" s="44" t="s">
        <v>173</v>
      </c>
      <c r="F31" s="32" t="s">
        <v>177</v>
      </c>
      <c r="G31" s="32" t="s">
        <v>94</v>
      </c>
      <c r="H31" s="32" t="s">
        <v>167</v>
      </c>
      <c r="I31" s="32" t="s">
        <v>112</v>
      </c>
      <c r="J31" s="32" t="s">
        <v>139</v>
      </c>
      <c r="K31" s="32"/>
      <c r="L31" s="32"/>
      <c r="M31" s="32"/>
      <c r="N31" s="32"/>
      <c r="O31" s="33">
        <v>80000000</v>
      </c>
      <c r="P31" s="33"/>
      <c r="Q31" s="33"/>
      <c r="R31" s="33"/>
      <c r="S31" s="33"/>
      <c r="T31" s="33"/>
      <c r="U31" s="33" t="s">
        <v>298</v>
      </c>
      <c r="V31" s="33" t="s">
        <v>165</v>
      </c>
      <c r="W31" s="33" t="s">
        <v>328</v>
      </c>
      <c r="X31" s="45"/>
      <c r="Y31" s="46"/>
      <c r="Z31" s="45"/>
      <c r="AA31" s="35" t="s">
        <v>494</v>
      </c>
    </row>
    <row r="32" spans="1:30" s="24" customFormat="1" ht="183" customHeight="1">
      <c r="A32" s="32">
        <v>1</v>
      </c>
      <c r="B32" s="32" t="s">
        <v>68</v>
      </c>
      <c r="C32" s="35" t="s">
        <v>25</v>
      </c>
      <c r="D32" s="32">
        <v>7</v>
      </c>
      <c r="E32" s="44" t="s">
        <v>91</v>
      </c>
      <c r="F32" s="47" t="s">
        <v>112</v>
      </c>
      <c r="G32" s="32" t="s">
        <v>94</v>
      </c>
      <c r="H32" s="32" t="s">
        <v>354</v>
      </c>
      <c r="I32" s="32" t="s">
        <v>112</v>
      </c>
      <c r="J32" s="32" t="s">
        <v>139</v>
      </c>
      <c r="K32" s="32" t="s">
        <v>112</v>
      </c>
      <c r="L32" s="32" t="s">
        <v>207</v>
      </c>
      <c r="M32" s="32"/>
      <c r="N32" s="32" t="s">
        <v>208</v>
      </c>
      <c r="O32" s="33">
        <v>359160000</v>
      </c>
      <c r="P32" s="33"/>
      <c r="Q32" s="33"/>
      <c r="R32" s="33"/>
      <c r="S32" s="33"/>
      <c r="T32" s="33"/>
      <c r="U32" s="33"/>
      <c r="V32" s="42" t="s">
        <v>166</v>
      </c>
      <c r="W32" s="43" t="s">
        <v>211</v>
      </c>
      <c r="X32" s="43" t="s">
        <v>243</v>
      </c>
      <c r="Y32" s="45"/>
      <c r="Z32" s="43" t="s">
        <v>210</v>
      </c>
      <c r="AA32" s="39"/>
    </row>
    <row r="33" spans="1:27" s="24" customFormat="1" ht="183" customHeight="1">
      <c r="A33" s="32">
        <v>1</v>
      </c>
      <c r="B33" s="32" t="s">
        <v>68</v>
      </c>
      <c r="C33" s="35" t="s">
        <v>25</v>
      </c>
      <c r="D33" s="32">
        <v>8</v>
      </c>
      <c r="E33" s="44" t="s">
        <v>43</v>
      </c>
      <c r="F33" s="32"/>
      <c r="G33" s="32" t="s">
        <v>94</v>
      </c>
      <c r="H33" s="32" t="s">
        <v>167</v>
      </c>
      <c r="I33" s="32"/>
      <c r="J33" s="32" t="s">
        <v>139</v>
      </c>
      <c r="K33" s="32"/>
      <c r="L33" s="32"/>
      <c r="M33" s="32"/>
      <c r="N33" s="32"/>
      <c r="O33" s="33"/>
      <c r="P33" s="33"/>
      <c r="Q33" s="33"/>
      <c r="R33" s="33"/>
      <c r="S33" s="33"/>
      <c r="T33" s="33"/>
      <c r="U33" s="33"/>
      <c r="V33" s="33"/>
      <c r="W33" s="33"/>
      <c r="X33" s="35"/>
      <c r="Y33" s="45"/>
      <c r="Z33" s="45"/>
      <c r="AA33" s="35"/>
    </row>
    <row r="34" spans="1:27" s="24" customFormat="1" ht="183" customHeight="1">
      <c r="A34" s="32">
        <v>1</v>
      </c>
      <c r="B34" s="32" t="s">
        <v>68</v>
      </c>
      <c r="C34" s="35" t="s">
        <v>25</v>
      </c>
      <c r="D34" s="32">
        <v>9</v>
      </c>
      <c r="E34" s="44" t="s">
        <v>371</v>
      </c>
      <c r="F34" s="32"/>
      <c r="G34" s="32" t="s">
        <v>94</v>
      </c>
      <c r="H34" s="32" t="s">
        <v>167</v>
      </c>
      <c r="I34" s="32"/>
      <c r="J34" s="32" t="s">
        <v>139</v>
      </c>
      <c r="K34" s="32"/>
      <c r="L34" s="32"/>
      <c r="M34" s="32"/>
      <c r="N34" s="32"/>
      <c r="O34" s="33"/>
      <c r="P34" s="33"/>
      <c r="Q34" s="33"/>
      <c r="R34" s="33"/>
      <c r="S34" s="33"/>
      <c r="T34" s="33"/>
      <c r="U34" s="33"/>
      <c r="V34" s="33"/>
      <c r="W34" s="33"/>
      <c r="X34" s="35"/>
      <c r="Y34" s="45"/>
      <c r="Z34" s="45"/>
      <c r="AA34" s="35"/>
    </row>
    <row r="35" spans="1:27" s="24" customFormat="1" ht="183" customHeight="1">
      <c r="A35" s="32">
        <v>1</v>
      </c>
      <c r="B35" s="32" t="s">
        <v>68</v>
      </c>
      <c r="C35" s="35" t="s">
        <v>25</v>
      </c>
      <c r="D35" s="32">
        <v>10</v>
      </c>
      <c r="E35" s="44" t="s">
        <v>212</v>
      </c>
      <c r="F35" s="32" t="s">
        <v>112</v>
      </c>
      <c r="G35" s="32" t="s">
        <v>94</v>
      </c>
      <c r="H35" s="32" t="s">
        <v>129</v>
      </c>
      <c r="I35" s="32" t="s">
        <v>112</v>
      </c>
      <c r="J35" s="32" t="s">
        <v>139</v>
      </c>
      <c r="K35" s="32" t="s">
        <v>111</v>
      </c>
      <c r="L35" s="32" t="s">
        <v>213</v>
      </c>
      <c r="M35" s="32" t="s">
        <v>214</v>
      </c>
      <c r="N35" s="32"/>
      <c r="O35" s="33">
        <v>97376691.599999994</v>
      </c>
      <c r="P35" s="33">
        <v>54016387.530000001</v>
      </c>
      <c r="Q35" s="33"/>
      <c r="R35" s="33"/>
      <c r="S35" s="33">
        <v>43360304.069999993</v>
      </c>
      <c r="T35" s="33"/>
      <c r="U35" s="33" t="s">
        <v>154</v>
      </c>
      <c r="V35" s="33" t="s">
        <v>215</v>
      </c>
      <c r="W35" s="33" t="s">
        <v>216</v>
      </c>
      <c r="X35" s="35"/>
      <c r="Y35" s="45"/>
      <c r="Z35" s="39" t="s">
        <v>329</v>
      </c>
      <c r="AA35" s="35"/>
    </row>
    <row r="36" spans="1:27" s="24" customFormat="1" ht="183" customHeight="1">
      <c r="A36" s="32">
        <v>2</v>
      </c>
      <c r="B36" s="32" t="s">
        <v>68</v>
      </c>
      <c r="C36" s="35" t="s">
        <v>26</v>
      </c>
      <c r="D36" s="32">
        <v>1</v>
      </c>
      <c r="E36" s="44" t="s">
        <v>44</v>
      </c>
      <c r="F36" s="47" t="s">
        <v>112</v>
      </c>
      <c r="G36" s="32" t="s">
        <v>94</v>
      </c>
      <c r="H36" s="32" t="s">
        <v>167</v>
      </c>
      <c r="I36" s="32" t="s">
        <v>112</v>
      </c>
      <c r="J36" s="32" t="s">
        <v>69</v>
      </c>
      <c r="K36" s="32" t="s">
        <v>112</v>
      </c>
      <c r="L36" s="32"/>
      <c r="M36" s="32"/>
      <c r="N36" s="32"/>
      <c r="O36" s="33"/>
      <c r="P36" s="33"/>
      <c r="Q36" s="33"/>
      <c r="R36" s="33"/>
      <c r="S36" s="33"/>
      <c r="T36" s="33"/>
      <c r="U36" s="33"/>
      <c r="V36" s="33"/>
      <c r="W36" s="33"/>
      <c r="X36" s="45"/>
      <c r="Y36" s="45"/>
      <c r="Z36" s="45"/>
      <c r="AA36" s="35"/>
    </row>
    <row r="37" spans="1:27" s="24" customFormat="1" ht="183" customHeight="1">
      <c r="A37" s="32">
        <v>2</v>
      </c>
      <c r="B37" s="32" t="s">
        <v>68</v>
      </c>
      <c r="C37" s="35" t="s">
        <v>26</v>
      </c>
      <c r="D37" s="32">
        <v>2</v>
      </c>
      <c r="E37" s="44" t="s">
        <v>45</v>
      </c>
      <c r="F37" s="47" t="s">
        <v>112</v>
      </c>
      <c r="G37" s="32" t="s">
        <v>94</v>
      </c>
      <c r="H37" s="32" t="s">
        <v>86</v>
      </c>
      <c r="I37" s="32" t="s">
        <v>112</v>
      </c>
      <c r="J37" s="32" t="s">
        <v>69</v>
      </c>
      <c r="K37" s="32" t="s">
        <v>111</v>
      </c>
      <c r="L37" s="32" t="s">
        <v>205</v>
      </c>
      <c r="M37" s="40" t="s">
        <v>217</v>
      </c>
      <c r="N37" s="32" t="s">
        <v>218</v>
      </c>
      <c r="O37" s="33">
        <v>2316289.7000000002</v>
      </c>
      <c r="P37" s="33">
        <v>812486.72</v>
      </c>
      <c r="Q37" s="33">
        <v>1438658.36</v>
      </c>
      <c r="R37" s="33"/>
      <c r="S37" s="33"/>
      <c r="T37" s="33"/>
      <c r="U37" s="33" t="s">
        <v>112</v>
      </c>
      <c r="V37" s="40" t="s">
        <v>219</v>
      </c>
      <c r="W37" s="40" t="s">
        <v>223</v>
      </c>
      <c r="X37" s="48" t="s">
        <v>462</v>
      </c>
      <c r="Y37" s="49" t="s">
        <v>491</v>
      </c>
      <c r="Z37" s="39" t="s">
        <v>463</v>
      </c>
      <c r="AA37" s="41"/>
    </row>
    <row r="38" spans="1:27" s="24" customFormat="1" ht="183" customHeight="1">
      <c r="A38" s="32">
        <v>2</v>
      </c>
      <c r="B38" s="32" t="s">
        <v>68</v>
      </c>
      <c r="C38" s="35" t="s">
        <v>26</v>
      </c>
      <c r="D38" s="32">
        <v>3</v>
      </c>
      <c r="E38" s="44" t="s">
        <v>46</v>
      </c>
      <c r="F38" s="47" t="s">
        <v>112</v>
      </c>
      <c r="G38" s="32" t="s">
        <v>94</v>
      </c>
      <c r="H38" s="32" t="s">
        <v>167</v>
      </c>
      <c r="I38" s="32" t="s">
        <v>112</v>
      </c>
      <c r="J38" s="32" t="s">
        <v>69</v>
      </c>
      <c r="K38" s="32" t="s">
        <v>112</v>
      </c>
      <c r="L38" s="32"/>
      <c r="M38" s="32"/>
      <c r="N38" s="32"/>
      <c r="O38" s="33"/>
      <c r="P38" s="33"/>
      <c r="Q38" s="33"/>
      <c r="R38" s="33"/>
      <c r="S38" s="33"/>
      <c r="T38" s="33"/>
      <c r="U38" s="33"/>
      <c r="V38" s="33"/>
      <c r="W38" s="33"/>
      <c r="X38" s="45"/>
      <c r="Y38" s="50"/>
      <c r="Z38" s="50"/>
      <c r="AA38" s="35"/>
    </row>
    <row r="39" spans="1:27" s="24" customFormat="1" ht="183" customHeight="1">
      <c r="A39" s="32">
        <v>2</v>
      </c>
      <c r="B39" s="32" t="s">
        <v>68</v>
      </c>
      <c r="C39" s="35" t="s">
        <v>26</v>
      </c>
      <c r="D39" s="32">
        <v>4</v>
      </c>
      <c r="E39" s="44" t="s">
        <v>47</v>
      </c>
      <c r="F39" s="47" t="s">
        <v>112</v>
      </c>
      <c r="G39" s="32" t="s">
        <v>94</v>
      </c>
      <c r="H39" s="32" t="s">
        <v>167</v>
      </c>
      <c r="I39" s="32" t="s">
        <v>112</v>
      </c>
      <c r="J39" s="32" t="s">
        <v>69</v>
      </c>
      <c r="K39" s="32" t="s">
        <v>112</v>
      </c>
      <c r="L39" s="32"/>
      <c r="M39" s="32"/>
      <c r="N39" s="32"/>
      <c r="O39" s="33"/>
      <c r="P39" s="33"/>
      <c r="Q39" s="33"/>
      <c r="R39" s="33"/>
      <c r="S39" s="33"/>
      <c r="T39" s="33"/>
      <c r="U39" s="33"/>
      <c r="V39" s="33"/>
      <c r="W39" s="33"/>
      <c r="X39" s="45"/>
      <c r="Y39" s="41"/>
      <c r="Z39" s="41"/>
      <c r="AA39" s="35"/>
    </row>
    <row r="40" spans="1:27" s="24" customFormat="1" ht="183" customHeight="1">
      <c r="A40" s="32">
        <v>2</v>
      </c>
      <c r="B40" s="32" t="s">
        <v>68</v>
      </c>
      <c r="C40" s="35" t="s">
        <v>26</v>
      </c>
      <c r="D40" s="32">
        <v>5</v>
      </c>
      <c r="E40" s="44" t="s">
        <v>244</v>
      </c>
      <c r="F40" s="47" t="s">
        <v>112</v>
      </c>
      <c r="G40" s="32" t="s">
        <v>94</v>
      </c>
      <c r="H40" s="32" t="s">
        <v>86</v>
      </c>
      <c r="I40" s="32" t="s">
        <v>112</v>
      </c>
      <c r="J40" s="32" t="s">
        <v>69</v>
      </c>
      <c r="K40" s="32" t="s">
        <v>111</v>
      </c>
      <c r="L40" s="32" t="s">
        <v>205</v>
      </c>
      <c r="M40" s="40" t="s">
        <v>217</v>
      </c>
      <c r="N40" s="32" t="s">
        <v>218</v>
      </c>
      <c r="O40" s="33">
        <v>11224576.68</v>
      </c>
      <c r="P40" s="33">
        <v>3822131.93</v>
      </c>
      <c r="Q40" s="33">
        <v>7402444.75</v>
      </c>
      <c r="R40" s="33"/>
      <c r="S40" s="33"/>
      <c r="T40" s="33"/>
      <c r="U40" s="33" t="s">
        <v>112</v>
      </c>
      <c r="V40" s="40" t="s">
        <v>219</v>
      </c>
      <c r="W40" s="40" t="s">
        <v>204</v>
      </c>
      <c r="X40" s="48" t="s">
        <v>464</v>
      </c>
      <c r="Y40" s="48" t="s">
        <v>465</v>
      </c>
      <c r="Z40" s="48" t="s">
        <v>466</v>
      </c>
      <c r="AA40" s="35"/>
    </row>
    <row r="41" spans="1:27" s="24" customFormat="1" ht="183" customHeight="1">
      <c r="A41" s="32">
        <v>2</v>
      </c>
      <c r="B41" s="32" t="s">
        <v>68</v>
      </c>
      <c r="C41" s="35" t="s">
        <v>26</v>
      </c>
      <c r="D41" s="32">
        <v>6</v>
      </c>
      <c r="E41" s="44" t="s">
        <v>48</v>
      </c>
      <c r="F41" s="47" t="s">
        <v>112</v>
      </c>
      <c r="G41" s="32" t="s">
        <v>94</v>
      </c>
      <c r="H41" s="32" t="s">
        <v>129</v>
      </c>
      <c r="I41" s="32" t="s">
        <v>178</v>
      </c>
      <c r="J41" s="32" t="s">
        <v>69</v>
      </c>
      <c r="K41" s="32" t="s">
        <v>111</v>
      </c>
      <c r="L41" s="51">
        <v>42705</v>
      </c>
      <c r="M41" s="40" t="s">
        <v>220</v>
      </c>
      <c r="N41" s="32" t="s">
        <v>372</v>
      </c>
      <c r="O41" s="33">
        <v>5588493.2699999996</v>
      </c>
      <c r="P41" s="33">
        <v>1681000</v>
      </c>
      <c r="Q41" s="33"/>
      <c r="R41" s="33"/>
      <c r="S41" s="33">
        <f>O41-P41</f>
        <v>3907493.2699999996</v>
      </c>
      <c r="T41" s="33"/>
      <c r="U41" s="33" t="s">
        <v>112</v>
      </c>
      <c r="V41" s="40" t="s">
        <v>221</v>
      </c>
      <c r="W41" s="40">
        <v>43951</v>
      </c>
      <c r="X41" s="45" t="s">
        <v>495</v>
      </c>
      <c r="Y41" s="52"/>
      <c r="Z41" s="52"/>
      <c r="AA41" s="38"/>
    </row>
    <row r="42" spans="1:27" ht="183" customHeight="1">
      <c r="A42" s="32">
        <v>2</v>
      </c>
      <c r="B42" s="32" t="s">
        <v>68</v>
      </c>
      <c r="C42" s="35" t="s">
        <v>26</v>
      </c>
      <c r="D42" s="32">
        <v>7</v>
      </c>
      <c r="E42" s="44" t="s">
        <v>246</v>
      </c>
      <c r="F42" s="47"/>
      <c r="G42" s="32" t="s">
        <v>6</v>
      </c>
      <c r="H42" s="32" t="s">
        <v>167</v>
      </c>
      <c r="I42" s="32" t="s">
        <v>112</v>
      </c>
      <c r="J42" s="32" t="s">
        <v>69</v>
      </c>
      <c r="K42" s="32" t="s">
        <v>112</v>
      </c>
      <c r="L42" s="32"/>
      <c r="M42" s="32"/>
      <c r="N42" s="32"/>
      <c r="O42" s="33"/>
      <c r="P42" s="33"/>
      <c r="Q42" s="33"/>
      <c r="R42" s="33"/>
      <c r="S42" s="33"/>
      <c r="T42" s="33"/>
      <c r="U42" s="33"/>
      <c r="V42" s="33"/>
      <c r="W42" s="33"/>
      <c r="X42" s="45"/>
      <c r="Y42" s="45"/>
      <c r="Z42" s="45"/>
      <c r="AA42" s="35" t="s">
        <v>245</v>
      </c>
    </row>
    <row r="43" spans="1:27" ht="183" customHeight="1">
      <c r="A43" s="32">
        <v>2</v>
      </c>
      <c r="B43" s="32" t="s">
        <v>68</v>
      </c>
      <c r="C43" s="35" t="s">
        <v>26</v>
      </c>
      <c r="D43" s="32">
        <v>8</v>
      </c>
      <c r="E43" s="44" t="s">
        <v>247</v>
      </c>
      <c r="F43" s="47"/>
      <c r="G43" s="32" t="s">
        <v>6</v>
      </c>
      <c r="H43" s="32" t="s">
        <v>167</v>
      </c>
      <c r="I43" s="32" t="s">
        <v>112</v>
      </c>
      <c r="J43" s="32" t="s">
        <v>69</v>
      </c>
      <c r="K43" s="32" t="s">
        <v>111</v>
      </c>
      <c r="L43" s="32">
        <v>2017</v>
      </c>
      <c r="M43" s="32"/>
      <c r="N43" s="32"/>
      <c r="O43" s="33"/>
      <c r="P43" s="33"/>
      <c r="Q43" s="33"/>
      <c r="R43" s="33"/>
      <c r="S43" s="33"/>
      <c r="T43" s="33"/>
      <c r="U43" s="33"/>
      <c r="V43" s="33"/>
      <c r="W43" s="33"/>
      <c r="X43" s="45"/>
      <c r="Y43" s="45"/>
      <c r="Z43" s="45"/>
      <c r="AA43" s="35" t="s">
        <v>248</v>
      </c>
    </row>
    <row r="44" spans="1:27" ht="183" customHeight="1">
      <c r="A44" s="32">
        <v>2</v>
      </c>
      <c r="B44" s="32" t="s">
        <v>68</v>
      </c>
      <c r="C44" s="35" t="s">
        <v>26</v>
      </c>
      <c r="D44" s="32">
        <v>9</v>
      </c>
      <c r="E44" s="44" t="s">
        <v>249</v>
      </c>
      <c r="F44" s="47"/>
      <c r="G44" s="32" t="s">
        <v>6</v>
      </c>
      <c r="H44" s="32" t="s">
        <v>167</v>
      </c>
      <c r="I44" s="32" t="s">
        <v>112</v>
      </c>
      <c r="J44" s="32" t="s">
        <v>69</v>
      </c>
      <c r="K44" s="32" t="s">
        <v>112</v>
      </c>
      <c r="L44" s="32"/>
      <c r="M44" s="32"/>
      <c r="N44" s="32"/>
      <c r="O44" s="33"/>
      <c r="P44" s="33"/>
      <c r="Q44" s="33"/>
      <c r="R44" s="33"/>
      <c r="S44" s="33"/>
      <c r="T44" s="33"/>
      <c r="U44" s="33"/>
      <c r="V44" s="33"/>
      <c r="W44" s="33"/>
      <c r="X44" s="45"/>
      <c r="Y44" s="45"/>
      <c r="Z44" s="45"/>
      <c r="AA44" s="35" t="s">
        <v>245</v>
      </c>
    </row>
    <row r="45" spans="1:27" ht="183" customHeight="1">
      <c r="A45" s="32">
        <v>2</v>
      </c>
      <c r="B45" s="32" t="s">
        <v>68</v>
      </c>
      <c r="C45" s="35" t="s">
        <v>26</v>
      </c>
      <c r="D45" s="32">
        <v>10</v>
      </c>
      <c r="E45" s="44" t="s">
        <v>49</v>
      </c>
      <c r="F45" s="47"/>
      <c r="G45" s="32" t="s">
        <v>6</v>
      </c>
      <c r="H45" s="32" t="s">
        <v>167</v>
      </c>
      <c r="I45" s="32" t="s">
        <v>112</v>
      </c>
      <c r="J45" s="32" t="s">
        <v>69</v>
      </c>
      <c r="K45" s="32" t="s">
        <v>112</v>
      </c>
      <c r="L45" s="32"/>
      <c r="M45" s="32"/>
      <c r="N45" s="32"/>
      <c r="O45" s="33"/>
      <c r="P45" s="33"/>
      <c r="Q45" s="33"/>
      <c r="R45" s="33"/>
      <c r="S45" s="33"/>
      <c r="T45" s="33"/>
      <c r="U45" s="33"/>
      <c r="V45" s="33"/>
      <c r="W45" s="33"/>
      <c r="X45" s="45"/>
      <c r="Y45" s="45"/>
      <c r="Z45" s="45"/>
      <c r="AA45" s="35" t="s">
        <v>250</v>
      </c>
    </row>
    <row r="46" spans="1:27" ht="183" customHeight="1">
      <c r="A46" s="32">
        <v>2</v>
      </c>
      <c r="B46" s="32" t="s">
        <v>68</v>
      </c>
      <c r="C46" s="35" t="s">
        <v>26</v>
      </c>
      <c r="D46" s="32">
        <v>11</v>
      </c>
      <c r="E46" s="44" t="s">
        <v>50</v>
      </c>
      <c r="F46" s="47"/>
      <c r="G46" s="32" t="s">
        <v>6</v>
      </c>
      <c r="H46" s="32" t="s">
        <v>167</v>
      </c>
      <c r="I46" s="32" t="s">
        <v>112</v>
      </c>
      <c r="J46" s="32" t="s">
        <v>69</v>
      </c>
      <c r="K46" s="32" t="s">
        <v>112</v>
      </c>
      <c r="L46" s="32"/>
      <c r="M46" s="32"/>
      <c r="N46" s="32"/>
      <c r="O46" s="33"/>
      <c r="P46" s="33"/>
      <c r="Q46" s="33"/>
      <c r="R46" s="33"/>
      <c r="S46" s="33"/>
      <c r="T46" s="33"/>
      <c r="U46" s="33"/>
      <c r="V46" s="33"/>
      <c r="W46" s="33"/>
      <c r="X46" s="45"/>
      <c r="Y46" s="45"/>
      <c r="Z46" s="45"/>
      <c r="AA46" s="35" t="s">
        <v>250</v>
      </c>
    </row>
    <row r="47" spans="1:27" ht="183" customHeight="1">
      <c r="A47" s="32">
        <v>2</v>
      </c>
      <c r="B47" s="32" t="s">
        <v>68</v>
      </c>
      <c r="C47" s="35" t="s">
        <v>26</v>
      </c>
      <c r="D47" s="32">
        <v>12</v>
      </c>
      <c r="E47" s="44" t="s">
        <v>251</v>
      </c>
      <c r="F47" s="47"/>
      <c r="G47" s="32" t="s">
        <v>6</v>
      </c>
      <c r="H47" s="32" t="s">
        <v>167</v>
      </c>
      <c r="I47" s="32" t="s">
        <v>112</v>
      </c>
      <c r="J47" s="32" t="s">
        <v>69</v>
      </c>
      <c r="K47" s="32" t="s">
        <v>112</v>
      </c>
      <c r="L47" s="51"/>
      <c r="M47" s="51"/>
      <c r="N47" s="51"/>
      <c r="O47" s="33"/>
      <c r="P47" s="33"/>
      <c r="Q47" s="33"/>
      <c r="R47" s="33"/>
      <c r="S47" s="33"/>
      <c r="T47" s="33"/>
      <c r="U47" s="33"/>
      <c r="V47" s="33"/>
      <c r="W47" s="33"/>
      <c r="X47" s="45"/>
      <c r="Y47" s="45"/>
      <c r="Z47" s="45"/>
      <c r="AA47" s="39" t="s">
        <v>245</v>
      </c>
    </row>
    <row r="48" spans="1:27" ht="183" customHeight="1">
      <c r="A48" s="32" t="s">
        <v>467</v>
      </c>
      <c r="B48" s="32" t="s">
        <v>68</v>
      </c>
      <c r="C48" s="35" t="s">
        <v>26</v>
      </c>
      <c r="D48" s="32">
        <v>13</v>
      </c>
      <c r="E48" s="35" t="s">
        <v>252</v>
      </c>
      <c r="F48" s="32"/>
      <c r="G48" s="32" t="s">
        <v>6</v>
      </c>
      <c r="H48" s="32" t="s">
        <v>167</v>
      </c>
      <c r="I48" s="32" t="s">
        <v>112</v>
      </c>
      <c r="J48" s="32" t="s">
        <v>69</v>
      </c>
      <c r="K48" s="32" t="s">
        <v>112</v>
      </c>
      <c r="L48" s="51"/>
      <c r="M48" s="51"/>
      <c r="N48" s="51"/>
      <c r="O48" s="33"/>
      <c r="P48" s="33"/>
      <c r="Q48" s="33"/>
      <c r="R48" s="33"/>
      <c r="S48" s="33"/>
      <c r="T48" s="33"/>
      <c r="U48" s="33"/>
      <c r="V48" s="33"/>
      <c r="W48" s="33"/>
      <c r="X48" s="45"/>
      <c r="Y48" s="45"/>
      <c r="Z48" s="45"/>
      <c r="AA48" s="35" t="s">
        <v>245</v>
      </c>
    </row>
    <row r="49" spans="1:27" ht="183" customHeight="1">
      <c r="A49" s="32">
        <v>2</v>
      </c>
      <c r="B49" s="32" t="s">
        <v>68</v>
      </c>
      <c r="C49" s="35" t="s">
        <v>26</v>
      </c>
      <c r="D49" s="32">
        <v>14</v>
      </c>
      <c r="E49" s="35" t="s">
        <v>174</v>
      </c>
      <c r="F49" s="32"/>
      <c r="G49" s="32" t="s">
        <v>6</v>
      </c>
      <c r="H49" s="32" t="s">
        <v>167</v>
      </c>
      <c r="I49" s="32" t="s">
        <v>112</v>
      </c>
      <c r="J49" s="32" t="s">
        <v>69</v>
      </c>
      <c r="K49" s="32" t="s">
        <v>112</v>
      </c>
      <c r="L49" s="32"/>
      <c r="M49" s="32"/>
      <c r="N49" s="32"/>
      <c r="O49" s="33"/>
      <c r="P49" s="33"/>
      <c r="Q49" s="33"/>
      <c r="R49" s="33"/>
      <c r="S49" s="33"/>
      <c r="T49" s="33"/>
      <c r="U49" s="33"/>
      <c r="V49" s="33"/>
      <c r="W49" s="33"/>
      <c r="X49" s="41"/>
      <c r="Y49" s="41"/>
      <c r="Z49" s="41"/>
      <c r="AA49" s="35" t="s">
        <v>245</v>
      </c>
    </row>
    <row r="50" spans="1:27" ht="183" customHeight="1">
      <c r="A50" s="32">
        <v>2</v>
      </c>
      <c r="B50" s="32" t="s">
        <v>68</v>
      </c>
      <c r="C50" s="35" t="s">
        <v>26</v>
      </c>
      <c r="D50" s="32">
        <v>15</v>
      </c>
      <c r="E50" s="35" t="s">
        <v>51</v>
      </c>
      <c r="F50" s="32"/>
      <c r="G50" s="32" t="s">
        <v>6</v>
      </c>
      <c r="H50" s="32" t="s">
        <v>167</v>
      </c>
      <c r="I50" s="32" t="s">
        <v>112</v>
      </c>
      <c r="J50" s="32" t="s">
        <v>69</v>
      </c>
      <c r="K50" s="32" t="s">
        <v>112</v>
      </c>
      <c r="L50" s="32"/>
      <c r="M50" s="32"/>
      <c r="N50" s="32"/>
      <c r="O50" s="33"/>
      <c r="P50" s="33"/>
      <c r="Q50" s="33"/>
      <c r="R50" s="33"/>
      <c r="S50" s="33"/>
      <c r="T50" s="33"/>
      <c r="U50" s="33"/>
      <c r="V50" s="33"/>
      <c r="W50" s="33"/>
      <c r="X50" s="45"/>
      <c r="Y50" s="45"/>
      <c r="Z50" s="45"/>
      <c r="AA50" s="35" t="s">
        <v>245</v>
      </c>
    </row>
    <row r="51" spans="1:27" ht="183" customHeight="1">
      <c r="A51" s="32">
        <v>2</v>
      </c>
      <c r="B51" s="32" t="s">
        <v>68</v>
      </c>
      <c r="C51" s="35" t="s">
        <v>26</v>
      </c>
      <c r="D51" s="32">
        <v>16</v>
      </c>
      <c r="E51" s="35" t="s">
        <v>52</v>
      </c>
      <c r="F51" s="32"/>
      <c r="G51" s="32" t="s">
        <v>6</v>
      </c>
      <c r="H51" s="32" t="s">
        <v>167</v>
      </c>
      <c r="I51" s="32" t="s">
        <v>112</v>
      </c>
      <c r="J51" s="32" t="s">
        <v>69</v>
      </c>
      <c r="K51" s="32" t="s">
        <v>112</v>
      </c>
      <c r="L51" s="32"/>
      <c r="M51" s="32"/>
      <c r="N51" s="32"/>
      <c r="O51" s="33"/>
      <c r="P51" s="33"/>
      <c r="Q51" s="33"/>
      <c r="R51" s="33"/>
      <c r="S51" s="33"/>
      <c r="T51" s="33"/>
      <c r="U51" s="33"/>
      <c r="V51" s="33"/>
      <c r="W51" s="33"/>
      <c r="X51" s="45"/>
      <c r="Y51" s="45"/>
      <c r="Z51" s="45"/>
      <c r="AA51" s="35" t="s">
        <v>253</v>
      </c>
    </row>
    <row r="52" spans="1:27" ht="183" customHeight="1">
      <c r="A52" s="32">
        <v>2</v>
      </c>
      <c r="B52" s="32" t="s">
        <v>68</v>
      </c>
      <c r="C52" s="35" t="s">
        <v>26</v>
      </c>
      <c r="D52" s="32">
        <v>17</v>
      </c>
      <c r="E52" s="35" t="s">
        <v>53</v>
      </c>
      <c r="F52" s="32"/>
      <c r="G52" s="32" t="s">
        <v>6</v>
      </c>
      <c r="H52" s="32" t="s">
        <v>167</v>
      </c>
      <c r="I52" s="32" t="s">
        <v>112</v>
      </c>
      <c r="J52" s="32" t="s">
        <v>69</v>
      </c>
      <c r="K52" s="32" t="s">
        <v>112</v>
      </c>
      <c r="L52" s="32"/>
      <c r="M52" s="32"/>
      <c r="N52" s="32"/>
      <c r="O52" s="33"/>
      <c r="P52" s="33"/>
      <c r="Q52" s="33"/>
      <c r="R52" s="33"/>
      <c r="S52" s="33"/>
      <c r="T52" s="33"/>
      <c r="U52" s="33"/>
      <c r="V52" s="33"/>
      <c r="W52" s="33"/>
      <c r="X52" s="45"/>
      <c r="Y52" s="45"/>
      <c r="Z52" s="45"/>
      <c r="AA52" s="35" t="s">
        <v>254</v>
      </c>
    </row>
    <row r="53" spans="1:27" ht="183" customHeight="1">
      <c r="A53" s="32">
        <v>2</v>
      </c>
      <c r="B53" s="32" t="s">
        <v>68</v>
      </c>
      <c r="C53" s="35" t="s">
        <v>26</v>
      </c>
      <c r="D53" s="32">
        <v>18</v>
      </c>
      <c r="E53" s="35" t="s">
        <v>54</v>
      </c>
      <c r="F53" s="32"/>
      <c r="G53" s="32" t="s">
        <v>6</v>
      </c>
      <c r="H53" s="32" t="s">
        <v>167</v>
      </c>
      <c r="I53" s="32" t="s">
        <v>112</v>
      </c>
      <c r="J53" s="32" t="s">
        <v>69</v>
      </c>
      <c r="K53" s="32" t="s">
        <v>112</v>
      </c>
      <c r="L53" s="32"/>
      <c r="M53" s="32"/>
      <c r="N53" s="32"/>
      <c r="O53" s="33"/>
      <c r="P53" s="33"/>
      <c r="Q53" s="33"/>
      <c r="R53" s="33"/>
      <c r="S53" s="33"/>
      <c r="T53" s="33"/>
      <c r="U53" s="33"/>
      <c r="V53" s="33"/>
      <c r="W53" s="33"/>
      <c r="X53" s="45"/>
      <c r="Y53" s="45"/>
      <c r="Z53" s="45"/>
      <c r="AA53" s="35" t="s">
        <v>245</v>
      </c>
    </row>
    <row r="54" spans="1:27" ht="183" customHeight="1">
      <c r="A54" s="32">
        <v>2</v>
      </c>
      <c r="B54" s="32" t="s">
        <v>68</v>
      </c>
      <c r="C54" s="35" t="s">
        <v>26</v>
      </c>
      <c r="D54" s="32">
        <v>19</v>
      </c>
      <c r="E54" s="35" t="s">
        <v>55</v>
      </c>
      <c r="F54" s="32"/>
      <c r="G54" s="32" t="s">
        <v>6</v>
      </c>
      <c r="H54" s="32" t="s">
        <v>167</v>
      </c>
      <c r="I54" s="32" t="s">
        <v>112</v>
      </c>
      <c r="J54" s="32" t="s">
        <v>69</v>
      </c>
      <c r="K54" s="32" t="s">
        <v>112</v>
      </c>
      <c r="L54" s="32"/>
      <c r="M54" s="32"/>
      <c r="N54" s="32"/>
      <c r="O54" s="33"/>
      <c r="P54" s="33"/>
      <c r="Q54" s="33"/>
      <c r="R54" s="33"/>
      <c r="S54" s="33"/>
      <c r="T54" s="33"/>
      <c r="U54" s="33"/>
      <c r="V54" s="33"/>
      <c r="W54" s="33"/>
      <c r="X54" s="45"/>
      <c r="Y54" s="45"/>
      <c r="Z54" s="45"/>
      <c r="AA54" s="35" t="s">
        <v>245</v>
      </c>
    </row>
    <row r="55" spans="1:27" ht="183" customHeight="1">
      <c r="A55" s="32">
        <v>2</v>
      </c>
      <c r="B55" s="32" t="s">
        <v>68</v>
      </c>
      <c r="C55" s="35" t="s">
        <v>26</v>
      </c>
      <c r="D55" s="32">
        <v>20</v>
      </c>
      <c r="E55" s="35" t="s">
        <v>56</v>
      </c>
      <c r="F55" s="32"/>
      <c r="G55" s="32" t="s">
        <v>6</v>
      </c>
      <c r="H55" s="32" t="s">
        <v>167</v>
      </c>
      <c r="I55" s="32" t="s">
        <v>112</v>
      </c>
      <c r="J55" s="32" t="s">
        <v>69</v>
      </c>
      <c r="K55" s="32" t="s">
        <v>112</v>
      </c>
      <c r="L55" s="32"/>
      <c r="M55" s="32"/>
      <c r="N55" s="32"/>
      <c r="O55" s="33"/>
      <c r="P55" s="33"/>
      <c r="Q55" s="33"/>
      <c r="R55" s="33"/>
      <c r="S55" s="33"/>
      <c r="T55" s="33"/>
      <c r="U55" s="33"/>
      <c r="V55" s="33"/>
      <c r="W55" s="33"/>
      <c r="X55" s="45"/>
      <c r="Y55" s="45"/>
      <c r="Z55" s="45"/>
      <c r="AA55" s="35" t="s">
        <v>245</v>
      </c>
    </row>
    <row r="56" spans="1:27" ht="183" customHeight="1">
      <c r="A56" s="32">
        <v>2</v>
      </c>
      <c r="B56" s="32" t="s">
        <v>68</v>
      </c>
      <c r="C56" s="35" t="s">
        <v>26</v>
      </c>
      <c r="D56" s="32">
        <v>21</v>
      </c>
      <c r="E56" s="35" t="s">
        <v>57</v>
      </c>
      <c r="F56" s="32"/>
      <c r="G56" s="32" t="s">
        <v>6</v>
      </c>
      <c r="H56" s="32" t="s">
        <v>167</v>
      </c>
      <c r="I56" s="32" t="s">
        <v>112</v>
      </c>
      <c r="J56" s="32" t="s">
        <v>69</v>
      </c>
      <c r="K56" s="32" t="s">
        <v>112</v>
      </c>
      <c r="L56" s="32"/>
      <c r="M56" s="32"/>
      <c r="N56" s="32"/>
      <c r="O56" s="33"/>
      <c r="P56" s="33"/>
      <c r="Q56" s="33"/>
      <c r="R56" s="33"/>
      <c r="S56" s="33"/>
      <c r="T56" s="33"/>
      <c r="U56" s="33"/>
      <c r="V56" s="33"/>
      <c r="W56" s="33"/>
      <c r="X56" s="45"/>
      <c r="Y56" s="45"/>
      <c r="Z56" s="45"/>
      <c r="AA56" s="35" t="s">
        <v>255</v>
      </c>
    </row>
    <row r="57" spans="1:27" ht="183" customHeight="1">
      <c r="A57" s="32">
        <v>2</v>
      </c>
      <c r="B57" s="32" t="s">
        <v>68</v>
      </c>
      <c r="C57" s="35" t="s">
        <v>26</v>
      </c>
      <c r="D57" s="32">
        <v>22</v>
      </c>
      <c r="E57" s="35" t="s">
        <v>58</v>
      </c>
      <c r="F57" s="32"/>
      <c r="G57" s="32" t="s">
        <v>6</v>
      </c>
      <c r="H57" s="32" t="s">
        <v>167</v>
      </c>
      <c r="I57" s="32" t="s">
        <v>112</v>
      </c>
      <c r="J57" s="32" t="s">
        <v>69</v>
      </c>
      <c r="K57" s="32" t="s">
        <v>112</v>
      </c>
      <c r="L57" s="32"/>
      <c r="M57" s="53"/>
      <c r="N57" s="32"/>
      <c r="O57" s="33"/>
      <c r="P57" s="33"/>
      <c r="Q57" s="33"/>
      <c r="R57" s="33"/>
      <c r="S57" s="33"/>
      <c r="T57" s="33"/>
      <c r="U57" s="33"/>
      <c r="V57" s="33"/>
      <c r="W57" s="33"/>
      <c r="X57" s="45"/>
      <c r="Y57" s="45"/>
      <c r="Z57" s="45"/>
      <c r="AA57" s="35" t="s">
        <v>254</v>
      </c>
    </row>
    <row r="58" spans="1:27" ht="183" customHeight="1">
      <c r="A58" s="32">
        <v>2</v>
      </c>
      <c r="B58" s="32" t="s">
        <v>68</v>
      </c>
      <c r="C58" s="35" t="s">
        <v>26</v>
      </c>
      <c r="D58" s="32">
        <v>23</v>
      </c>
      <c r="E58" s="35" t="s">
        <v>59</v>
      </c>
      <c r="F58" s="32"/>
      <c r="G58" s="32" t="s">
        <v>6</v>
      </c>
      <c r="H58" s="32" t="s">
        <v>167</v>
      </c>
      <c r="I58" s="32"/>
      <c r="J58" s="32" t="s">
        <v>69</v>
      </c>
      <c r="K58" s="32"/>
      <c r="L58" s="32"/>
      <c r="M58" s="32"/>
      <c r="N58" s="32"/>
      <c r="O58" s="33"/>
      <c r="P58" s="33"/>
      <c r="Q58" s="33"/>
      <c r="R58" s="33"/>
      <c r="S58" s="33"/>
      <c r="T58" s="33"/>
      <c r="U58" s="33"/>
      <c r="V58" s="33"/>
      <c r="W58" s="33"/>
      <c r="X58" s="52"/>
      <c r="Y58" s="52"/>
      <c r="Z58" s="52"/>
      <c r="AA58" s="38"/>
    </row>
    <row r="59" spans="1:27" ht="183" customHeight="1">
      <c r="A59" s="32">
        <v>2</v>
      </c>
      <c r="B59" s="32" t="s">
        <v>68</v>
      </c>
      <c r="C59" s="35" t="s">
        <v>26</v>
      </c>
      <c r="D59" s="32">
        <v>24</v>
      </c>
      <c r="E59" s="35" t="s">
        <v>60</v>
      </c>
      <c r="F59" s="32"/>
      <c r="G59" s="32" t="s">
        <v>6</v>
      </c>
      <c r="H59" s="32" t="s">
        <v>167</v>
      </c>
      <c r="I59" s="32"/>
      <c r="J59" s="32" t="s">
        <v>69</v>
      </c>
      <c r="K59" s="32" t="s">
        <v>112</v>
      </c>
      <c r="L59" s="32"/>
      <c r="M59" s="32"/>
      <c r="N59" s="32"/>
      <c r="O59" s="33"/>
      <c r="P59" s="33"/>
      <c r="Q59" s="33"/>
      <c r="R59" s="33"/>
      <c r="S59" s="33"/>
      <c r="T59" s="33"/>
      <c r="U59" s="33"/>
      <c r="V59" s="33"/>
      <c r="W59" s="33"/>
      <c r="X59" s="45"/>
      <c r="Y59" s="45"/>
      <c r="Z59" s="45"/>
      <c r="AA59" s="35" t="s">
        <v>245</v>
      </c>
    </row>
    <row r="60" spans="1:27" ht="183" customHeight="1">
      <c r="A60" s="32">
        <v>2</v>
      </c>
      <c r="B60" s="32" t="s">
        <v>68</v>
      </c>
      <c r="C60" s="35" t="s">
        <v>26</v>
      </c>
      <c r="D60" s="32">
        <v>25</v>
      </c>
      <c r="E60" s="35" t="s">
        <v>61</v>
      </c>
      <c r="F60" s="32"/>
      <c r="G60" s="32" t="s">
        <v>6</v>
      </c>
      <c r="H60" s="32" t="s">
        <v>167</v>
      </c>
      <c r="I60" s="32"/>
      <c r="J60" s="32" t="s">
        <v>69</v>
      </c>
      <c r="K60" s="32" t="s">
        <v>112</v>
      </c>
      <c r="L60" s="32"/>
      <c r="M60" s="32"/>
      <c r="N60" s="32"/>
      <c r="O60" s="33"/>
      <c r="P60" s="33"/>
      <c r="Q60" s="33"/>
      <c r="R60" s="33"/>
      <c r="S60" s="33"/>
      <c r="T60" s="33"/>
      <c r="U60" s="33"/>
      <c r="V60" s="33"/>
      <c r="W60" s="33"/>
      <c r="X60" s="45"/>
      <c r="Y60" s="45"/>
      <c r="Z60" s="45"/>
      <c r="AA60" s="35" t="s">
        <v>245</v>
      </c>
    </row>
    <row r="61" spans="1:27" ht="183" customHeight="1">
      <c r="A61" s="32">
        <v>2</v>
      </c>
      <c r="B61" s="32" t="s">
        <v>68</v>
      </c>
      <c r="C61" s="35" t="s">
        <v>26</v>
      </c>
      <c r="D61" s="32">
        <v>26</v>
      </c>
      <c r="E61" s="35" t="s">
        <v>256</v>
      </c>
      <c r="F61" s="32"/>
      <c r="G61" s="32" t="s">
        <v>6</v>
      </c>
      <c r="H61" s="32" t="s">
        <v>167</v>
      </c>
      <c r="I61" s="32"/>
      <c r="J61" s="32" t="s">
        <v>69</v>
      </c>
      <c r="K61" s="32" t="s">
        <v>112</v>
      </c>
      <c r="L61" s="32"/>
      <c r="M61" s="32"/>
      <c r="N61" s="32"/>
      <c r="O61" s="33"/>
      <c r="P61" s="33"/>
      <c r="Q61" s="33"/>
      <c r="R61" s="33"/>
      <c r="S61" s="33"/>
      <c r="T61" s="33"/>
      <c r="U61" s="33"/>
      <c r="V61" s="33"/>
      <c r="W61" s="33"/>
      <c r="X61" s="45"/>
      <c r="Y61" s="45"/>
      <c r="Z61" s="45"/>
      <c r="AA61" s="35" t="s">
        <v>245</v>
      </c>
    </row>
    <row r="62" spans="1:27" ht="183" customHeight="1">
      <c r="A62" s="32">
        <v>2</v>
      </c>
      <c r="B62" s="32" t="s">
        <v>68</v>
      </c>
      <c r="C62" s="35" t="s">
        <v>26</v>
      </c>
      <c r="D62" s="32">
        <v>27</v>
      </c>
      <c r="E62" s="35" t="s">
        <v>62</v>
      </c>
      <c r="F62" s="32" t="s">
        <v>112</v>
      </c>
      <c r="G62" s="32" t="s">
        <v>6</v>
      </c>
      <c r="H62" s="32" t="s">
        <v>167</v>
      </c>
      <c r="I62" s="32" t="s">
        <v>112</v>
      </c>
      <c r="J62" s="32" t="s">
        <v>69</v>
      </c>
      <c r="K62" s="32"/>
      <c r="L62" s="32"/>
      <c r="M62" s="32"/>
      <c r="N62" s="32"/>
      <c r="O62" s="33"/>
      <c r="P62" s="33"/>
      <c r="Q62" s="33"/>
      <c r="R62" s="33"/>
      <c r="S62" s="33"/>
      <c r="T62" s="33"/>
      <c r="U62" s="33"/>
      <c r="V62" s="33"/>
      <c r="W62" s="33"/>
      <c r="X62" s="52"/>
      <c r="Y62" s="52"/>
      <c r="Z62" s="52"/>
      <c r="AA62" s="38"/>
    </row>
    <row r="63" spans="1:27" ht="183" customHeight="1">
      <c r="A63" s="32">
        <v>2</v>
      </c>
      <c r="B63" s="32" t="s">
        <v>68</v>
      </c>
      <c r="C63" s="35" t="s">
        <v>26</v>
      </c>
      <c r="D63" s="32">
        <v>28</v>
      </c>
      <c r="E63" s="35" t="s">
        <v>222</v>
      </c>
      <c r="F63" s="32" t="s">
        <v>112</v>
      </c>
      <c r="G63" s="32" t="s">
        <v>94</v>
      </c>
      <c r="H63" s="32" t="s">
        <v>86</v>
      </c>
      <c r="I63" s="32" t="s">
        <v>112</v>
      </c>
      <c r="J63" s="32" t="s">
        <v>69</v>
      </c>
      <c r="K63" s="32" t="s">
        <v>111</v>
      </c>
      <c r="L63" s="32" t="s">
        <v>318</v>
      </c>
      <c r="M63" s="32" t="s">
        <v>319</v>
      </c>
      <c r="N63" s="32" t="s">
        <v>218</v>
      </c>
      <c r="O63" s="33">
        <v>5782820.4000000004</v>
      </c>
      <c r="P63" s="33">
        <v>2019858.98</v>
      </c>
      <c r="Q63" s="33">
        <v>3762961.42</v>
      </c>
      <c r="R63" s="33"/>
      <c r="S63" s="33"/>
      <c r="T63" s="33"/>
      <c r="U63" s="33"/>
      <c r="V63" s="54" t="s">
        <v>320</v>
      </c>
      <c r="W63" s="32" t="s">
        <v>223</v>
      </c>
      <c r="X63" s="42" t="s">
        <v>468</v>
      </c>
      <c r="Y63" s="42" t="s">
        <v>516</v>
      </c>
      <c r="Z63" s="42" t="s">
        <v>496</v>
      </c>
      <c r="AA63" s="35"/>
    </row>
    <row r="64" spans="1:27" ht="183" customHeight="1">
      <c r="A64" s="32">
        <v>3</v>
      </c>
      <c r="B64" s="32" t="s">
        <v>68</v>
      </c>
      <c r="C64" s="35" t="s">
        <v>27</v>
      </c>
      <c r="D64" s="32">
        <v>1</v>
      </c>
      <c r="E64" s="35" t="s">
        <v>92</v>
      </c>
      <c r="F64" s="32" t="s">
        <v>112</v>
      </c>
      <c r="G64" s="32" t="s">
        <v>5</v>
      </c>
      <c r="H64" s="32" t="s">
        <v>129</v>
      </c>
      <c r="I64" s="32" t="s">
        <v>112</v>
      </c>
      <c r="J64" s="32" t="s">
        <v>137</v>
      </c>
      <c r="K64" s="32" t="s">
        <v>111</v>
      </c>
      <c r="L64" s="32"/>
      <c r="M64" s="32" t="s">
        <v>169</v>
      </c>
      <c r="N64" s="32" t="s">
        <v>170</v>
      </c>
      <c r="O64" s="33">
        <v>47236449.619999997</v>
      </c>
      <c r="P64" s="33">
        <v>34829352.539999999</v>
      </c>
      <c r="Q64" s="33">
        <v>6146356.3300000001</v>
      </c>
      <c r="R64" s="33"/>
      <c r="S64" s="33"/>
      <c r="T64" s="33">
        <f>1890000+4370740.75</f>
        <v>6260740.75</v>
      </c>
      <c r="U64" s="33" t="s">
        <v>370</v>
      </c>
      <c r="V64" s="33" t="s">
        <v>169</v>
      </c>
      <c r="W64" s="33" t="s">
        <v>321</v>
      </c>
      <c r="X64" s="45" t="s">
        <v>456</v>
      </c>
      <c r="Y64" s="45"/>
      <c r="Z64" s="45" t="s">
        <v>497</v>
      </c>
      <c r="AA64" s="35"/>
    </row>
    <row r="65" spans="1:27" ht="183" customHeight="1">
      <c r="A65" s="32">
        <v>3</v>
      </c>
      <c r="B65" s="32" t="s">
        <v>68</v>
      </c>
      <c r="C65" s="35" t="s">
        <v>27</v>
      </c>
      <c r="D65" s="32">
        <v>2</v>
      </c>
      <c r="E65" s="35" t="s">
        <v>258</v>
      </c>
      <c r="F65" s="32"/>
      <c r="G65" s="32" t="s">
        <v>6</v>
      </c>
      <c r="H65" s="32" t="s">
        <v>167</v>
      </c>
      <c r="I65" s="32"/>
      <c r="J65" s="32" t="s">
        <v>137</v>
      </c>
      <c r="K65" s="32" t="s">
        <v>112</v>
      </c>
      <c r="L65" s="32" t="s">
        <v>168</v>
      </c>
      <c r="M65" s="32" t="s">
        <v>168</v>
      </c>
      <c r="N65" s="32" t="s">
        <v>168</v>
      </c>
      <c r="O65" s="33"/>
      <c r="P65" s="33"/>
      <c r="Q65" s="33"/>
      <c r="R65" s="33"/>
      <c r="S65" s="33"/>
      <c r="T65" s="33"/>
      <c r="U65" s="33"/>
      <c r="V65" s="33" t="s">
        <v>168</v>
      </c>
      <c r="W65" s="33" t="s">
        <v>168</v>
      </c>
      <c r="X65" s="45"/>
      <c r="Y65" s="45"/>
      <c r="Z65" s="45"/>
      <c r="AA65" s="35" t="s">
        <v>257</v>
      </c>
    </row>
    <row r="66" spans="1:27" ht="164.25" customHeight="1">
      <c r="A66" s="32">
        <v>4</v>
      </c>
      <c r="B66" s="32" t="s">
        <v>68</v>
      </c>
      <c r="C66" s="35" t="s">
        <v>28</v>
      </c>
      <c r="D66" s="32"/>
      <c r="E66" s="35" t="s">
        <v>369</v>
      </c>
      <c r="F66" s="32" t="s">
        <v>298</v>
      </c>
      <c r="G66" s="32" t="s">
        <v>6</v>
      </c>
      <c r="H66" s="32" t="s">
        <v>86</v>
      </c>
      <c r="I66" s="32" t="s">
        <v>298</v>
      </c>
      <c r="J66" s="32" t="s">
        <v>368</v>
      </c>
      <c r="K66" s="32" t="s">
        <v>154</v>
      </c>
      <c r="L66" s="40" t="s">
        <v>64</v>
      </c>
      <c r="M66" s="40">
        <v>42992</v>
      </c>
      <c r="N66" s="33" t="s">
        <v>64</v>
      </c>
      <c r="O66" s="33">
        <v>397480381.70999998</v>
      </c>
      <c r="P66" s="33">
        <v>296792459.32999998</v>
      </c>
      <c r="Q66" s="33">
        <v>46521652.649999999</v>
      </c>
      <c r="R66" s="33">
        <v>54166269.729999997</v>
      </c>
      <c r="S66" s="33"/>
      <c r="T66" s="33"/>
      <c r="U66" s="33" t="s">
        <v>298</v>
      </c>
      <c r="V66" s="40">
        <v>42992</v>
      </c>
      <c r="W66" s="40">
        <v>45046</v>
      </c>
      <c r="X66" s="33" t="s">
        <v>498</v>
      </c>
      <c r="Y66" s="55"/>
      <c r="Z66" s="56"/>
      <c r="AA66" s="56"/>
    </row>
    <row r="67" spans="1:27" ht="190.5" customHeight="1">
      <c r="A67" s="32">
        <v>5</v>
      </c>
      <c r="B67" s="32" t="s">
        <v>68</v>
      </c>
      <c r="C67" s="35" t="s">
        <v>259</v>
      </c>
      <c r="D67" s="32"/>
      <c r="E67" s="35" t="s">
        <v>64</v>
      </c>
      <c r="F67" s="32"/>
      <c r="G67" s="32" t="s">
        <v>94</v>
      </c>
      <c r="H67" s="32" t="s">
        <v>354</v>
      </c>
      <c r="I67" s="32"/>
      <c r="J67" s="32" t="s">
        <v>368</v>
      </c>
      <c r="K67" s="32"/>
      <c r="L67" s="57"/>
      <c r="M67" s="57"/>
      <c r="N67" s="57"/>
      <c r="O67" s="33"/>
      <c r="P67" s="33"/>
      <c r="Q67" s="33"/>
      <c r="R67" s="33"/>
      <c r="S67" s="33"/>
      <c r="T67" s="33"/>
      <c r="U67" s="33"/>
      <c r="V67" s="33"/>
      <c r="W67" s="33"/>
      <c r="X67" s="57"/>
      <c r="Y67" s="57"/>
      <c r="Z67" s="57"/>
      <c r="AA67" s="57" t="s">
        <v>499</v>
      </c>
    </row>
    <row r="68" spans="1:27" ht="409.6" customHeight="1">
      <c r="A68" s="32">
        <v>6</v>
      </c>
      <c r="B68" s="32" t="s">
        <v>68</v>
      </c>
      <c r="C68" s="35" t="s">
        <v>145</v>
      </c>
      <c r="D68" s="32">
        <v>1</v>
      </c>
      <c r="E68" s="35" t="s">
        <v>353</v>
      </c>
      <c r="F68" s="32" t="s">
        <v>177</v>
      </c>
      <c r="G68" s="32" t="s">
        <v>94</v>
      </c>
      <c r="H68" s="32" t="s">
        <v>469</v>
      </c>
      <c r="I68" s="32" t="s">
        <v>112</v>
      </c>
      <c r="J68" s="32" t="s">
        <v>368</v>
      </c>
      <c r="K68" s="32" t="s">
        <v>154</v>
      </c>
      <c r="L68" s="32" t="s">
        <v>322</v>
      </c>
      <c r="M68" s="32"/>
      <c r="N68" s="32" t="s">
        <v>470</v>
      </c>
      <c r="O68" s="33" t="s">
        <v>471</v>
      </c>
      <c r="P68" s="33"/>
      <c r="Q68" s="33"/>
      <c r="R68" s="33"/>
      <c r="S68" s="33"/>
      <c r="T68" s="33"/>
      <c r="U68" s="32" t="s">
        <v>154</v>
      </c>
      <c r="V68" s="32" t="s">
        <v>171</v>
      </c>
      <c r="W68" s="40" t="s">
        <v>472</v>
      </c>
      <c r="X68" s="35"/>
      <c r="Y68" s="35"/>
      <c r="Z68" s="35" t="s">
        <v>500</v>
      </c>
      <c r="AA68" s="35" t="s">
        <v>517</v>
      </c>
    </row>
    <row r="69" spans="1:27" ht="409.6" customHeight="1">
      <c r="A69" s="32">
        <v>6</v>
      </c>
      <c r="B69" s="32" t="s">
        <v>68</v>
      </c>
      <c r="C69" s="35" t="s">
        <v>145</v>
      </c>
      <c r="D69" s="32">
        <v>2</v>
      </c>
      <c r="E69" s="35" t="s">
        <v>63</v>
      </c>
      <c r="F69" s="32" t="s">
        <v>112</v>
      </c>
      <c r="G69" s="32" t="s">
        <v>94</v>
      </c>
      <c r="H69" s="32" t="s">
        <v>86</v>
      </c>
      <c r="I69" s="32" t="s">
        <v>112</v>
      </c>
      <c r="J69" s="32" t="s">
        <v>368</v>
      </c>
      <c r="K69" s="32"/>
      <c r="L69" s="32"/>
      <c r="M69" s="32" t="s">
        <v>323</v>
      </c>
      <c r="N69" s="32"/>
      <c r="O69" s="33">
        <v>380996141.75</v>
      </c>
      <c r="P69" s="33">
        <v>233390021.24000001</v>
      </c>
      <c r="Q69" s="33"/>
      <c r="R69" s="33">
        <v>135043212.81</v>
      </c>
      <c r="S69" s="33">
        <v>12562907.699999999</v>
      </c>
      <c r="T69" s="33"/>
      <c r="U69" s="32" t="s">
        <v>112</v>
      </c>
      <c r="V69" s="32" t="s">
        <v>224</v>
      </c>
      <c r="W69" s="32" t="s">
        <v>225</v>
      </c>
      <c r="X69" s="35"/>
      <c r="Y69" s="35"/>
      <c r="Z69" s="35" t="s">
        <v>324</v>
      </c>
      <c r="AA69" s="35" t="s">
        <v>501</v>
      </c>
    </row>
    <row r="70" spans="1:27" ht="258" customHeight="1">
      <c r="A70" s="32">
        <v>7</v>
      </c>
      <c r="B70" s="32" t="s">
        <v>68</v>
      </c>
      <c r="C70" s="35" t="s">
        <v>302</v>
      </c>
      <c r="D70" s="32"/>
      <c r="E70" s="35" t="s">
        <v>303</v>
      </c>
      <c r="F70" s="32" t="s">
        <v>112</v>
      </c>
      <c r="G70" s="32" t="s">
        <v>6</v>
      </c>
      <c r="H70" s="32" t="s">
        <v>129</v>
      </c>
      <c r="I70" s="32" t="s">
        <v>154</v>
      </c>
      <c r="J70" s="32" t="s">
        <v>137</v>
      </c>
      <c r="K70" s="32"/>
      <c r="L70" s="40" t="s">
        <v>311</v>
      </c>
      <c r="M70" s="40" t="s">
        <v>189</v>
      </c>
      <c r="N70" s="32"/>
      <c r="O70" s="33">
        <v>126737462.92</v>
      </c>
      <c r="P70" s="33">
        <v>70686645.5</v>
      </c>
      <c r="Q70" s="33"/>
      <c r="R70" s="33"/>
      <c r="S70" s="33" t="s">
        <v>473</v>
      </c>
      <c r="T70" s="33"/>
      <c r="U70" s="33" t="s">
        <v>154</v>
      </c>
      <c r="V70" s="33" t="s">
        <v>190</v>
      </c>
      <c r="W70" s="33" t="s">
        <v>312</v>
      </c>
      <c r="X70" s="58"/>
      <c r="Y70" s="35" t="s">
        <v>474</v>
      </c>
      <c r="Z70" s="35" t="s">
        <v>475</v>
      </c>
      <c r="AA70" s="35"/>
    </row>
    <row r="71" spans="1:27" ht="128">
      <c r="A71" s="32">
        <v>8</v>
      </c>
      <c r="B71" s="32" t="s">
        <v>68</v>
      </c>
      <c r="C71" s="35" t="s">
        <v>29</v>
      </c>
      <c r="D71" s="32"/>
      <c r="E71" s="35" t="s">
        <v>476</v>
      </c>
      <c r="F71" s="32"/>
      <c r="G71" s="32" t="s">
        <v>6</v>
      </c>
      <c r="H71" s="32" t="s">
        <v>167</v>
      </c>
      <c r="I71" s="32"/>
      <c r="J71" s="32" t="s">
        <v>137</v>
      </c>
      <c r="K71" s="32" t="s">
        <v>64</v>
      </c>
      <c r="L71" s="59"/>
      <c r="M71" s="59"/>
      <c r="N71" s="59"/>
      <c r="O71" s="59"/>
      <c r="P71" s="59"/>
      <c r="Q71" s="59"/>
      <c r="R71" s="59"/>
      <c r="S71" s="59"/>
      <c r="T71" s="59"/>
      <c r="U71" s="59"/>
      <c r="V71" s="59" t="s">
        <v>64</v>
      </c>
      <c r="W71" s="59" t="s">
        <v>64</v>
      </c>
      <c r="X71" s="57" t="s">
        <v>477</v>
      </c>
      <c r="Y71" s="59"/>
      <c r="Z71" s="59"/>
      <c r="AA71" s="59"/>
    </row>
    <row r="72" spans="1:27" ht="222.75" customHeight="1">
      <c r="A72" s="32">
        <v>9</v>
      </c>
      <c r="B72" s="32" t="s">
        <v>68</v>
      </c>
      <c r="C72" s="35" t="s">
        <v>89</v>
      </c>
      <c r="D72" s="32"/>
      <c r="E72" s="35" t="s">
        <v>88</v>
      </c>
      <c r="F72" s="32" t="s">
        <v>112</v>
      </c>
      <c r="G72" s="32" t="s">
        <v>6</v>
      </c>
      <c r="H72" s="32" t="s">
        <v>167</v>
      </c>
      <c r="I72" s="32"/>
      <c r="J72" s="32" t="s">
        <v>137</v>
      </c>
      <c r="K72" s="60"/>
      <c r="L72" s="60"/>
      <c r="M72" s="60"/>
      <c r="N72" s="60"/>
      <c r="O72" s="60"/>
      <c r="P72" s="60"/>
      <c r="Q72" s="60"/>
      <c r="R72" s="60"/>
      <c r="S72" s="60"/>
      <c r="T72" s="60"/>
      <c r="U72" s="60" t="s">
        <v>112</v>
      </c>
      <c r="V72" s="60"/>
      <c r="W72" s="60"/>
      <c r="X72" s="61" t="s">
        <v>191</v>
      </c>
      <c r="Y72" s="61"/>
      <c r="Z72" s="61"/>
      <c r="AA72" s="57"/>
    </row>
    <row r="73" spans="1:27" ht="224">
      <c r="A73" s="32">
        <v>10</v>
      </c>
      <c r="B73" s="32" t="s">
        <v>68</v>
      </c>
      <c r="C73" s="35" t="s">
        <v>304</v>
      </c>
      <c r="D73" s="32"/>
      <c r="E73" s="35" t="s">
        <v>64</v>
      </c>
      <c r="F73" s="32"/>
      <c r="G73" s="32" t="s">
        <v>6</v>
      </c>
      <c r="H73" s="32" t="s">
        <v>167</v>
      </c>
      <c r="I73" s="32"/>
      <c r="J73" s="32" t="s">
        <v>137</v>
      </c>
      <c r="K73" s="32" t="s">
        <v>64</v>
      </c>
      <c r="L73" s="57"/>
      <c r="M73" s="57"/>
      <c r="N73" s="57"/>
      <c r="O73" s="57"/>
      <c r="P73" s="57"/>
      <c r="Q73" s="57"/>
      <c r="R73" s="57"/>
      <c r="S73" s="57"/>
      <c r="T73" s="57"/>
      <c r="U73" s="57"/>
      <c r="V73" s="57" t="s">
        <v>64</v>
      </c>
      <c r="W73" s="57" t="s">
        <v>64</v>
      </c>
      <c r="X73" s="57"/>
      <c r="Y73" s="57"/>
      <c r="Z73" s="57"/>
      <c r="AA73" s="62" t="s">
        <v>478</v>
      </c>
    </row>
    <row r="74" spans="1:27" ht="80">
      <c r="A74" s="32">
        <v>11</v>
      </c>
      <c r="B74" s="32" t="s">
        <v>68</v>
      </c>
      <c r="C74" s="35" t="s">
        <v>30</v>
      </c>
      <c r="D74" s="32"/>
      <c r="E74" s="35" t="s">
        <v>197</v>
      </c>
      <c r="F74" s="32" t="s">
        <v>112</v>
      </c>
      <c r="G74" s="32" t="s">
        <v>94</v>
      </c>
      <c r="H74" s="32" t="s">
        <v>86</v>
      </c>
      <c r="I74" s="32" t="s">
        <v>112</v>
      </c>
      <c r="J74" s="32" t="s">
        <v>121</v>
      </c>
      <c r="K74" s="32" t="s">
        <v>111</v>
      </c>
      <c r="L74" s="57"/>
      <c r="M74" s="32" t="s">
        <v>148</v>
      </c>
      <c r="N74" s="57" t="s">
        <v>153</v>
      </c>
      <c r="O74" s="33">
        <v>61111888.899999999</v>
      </c>
      <c r="P74" s="33">
        <v>40000000</v>
      </c>
      <c r="Q74" s="33"/>
      <c r="R74" s="33"/>
      <c r="S74" s="33">
        <v>10000000</v>
      </c>
      <c r="T74" s="33">
        <v>11111888.9</v>
      </c>
      <c r="U74" s="33" t="s">
        <v>112</v>
      </c>
      <c r="V74" s="63" t="s">
        <v>313</v>
      </c>
      <c r="W74" s="63" t="s">
        <v>193</v>
      </c>
      <c r="X74" s="64"/>
      <c r="Y74" s="64"/>
      <c r="Z74" s="33" t="s">
        <v>361</v>
      </c>
      <c r="AA74" s="32" t="s">
        <v>362</v>
      </c>
    </row>
    <row r="75" spans="1:27" ht="64">
      <c r="A75" s="32">
        <v>12</v>
      </c>
      <c r="B75" s="32" t="s">
        <v>68</v>
      </c>
      <c r="C75" s="35" t="s">
        <v>31</v>
      </c>
      <c r="D75" s="32"/>
      <c r="E75" s="35" t="s">
        <v>31</v>
      </c>
      <c r="F75" s="32" t="s">
        <v>112</v>
      </c>
      <c r="G75" s="32" t="s">
        <v>94</v>
      </c>
      <c r="H75" s="32" t="s">
        <v>86</v>
      </c>
      <c r="I75" s="32" t="s">
        <v>298</v>
      </c>
      <c r="J75" s="32" t="s">
        <v>121</v>
      </c>
      <c r="K75" s="32" t="s">
        <v>111</v>
      </c>
      <c r="L75" s="57"/>
      <c r="M75" s="63" t="s">
        <v>314</v>
      </c>
      <c r="N75" s="57" t="s">
        <v>153</v>
      </c>
      <c r="O75" s="33">
        <v>131993458.92</v>
      </c>
      <c r="P75" s="33">
        <v>105066667</v>
      </c>
      <c r="Q75" s="33"/>
      <c r="R75" s="33"/>
      <c r="S75" s="33">
        <v>26926791.920000002</v>
      </c>
      <c r="T75" s="33"/>
      <c r="U75" s="33" t="s">
        <v>112</v>
      </c>
      <c r="V75" s="63" t="s">
        <v>192</v>
      </c>
      <c r="W75" s="63" t="s">
        <v>193</v>
      </c>
      <c r="X75" s="64"/>
      <c r="Y75" s="33"/>
      <c r="Z75" s="33" t="s">
        <v>194</v>
      </c>
      <c r="AA75" s="33" t="s">
        <v>363</v>
      </c>
    </row>
    <row r="76" spans="1:27" ht="75" customHeight="1">
      <c r="A76" s="32">
        <v>13</v>
      </c>
      <c r="B76" s="32" t="s">
        <v>68</v>
      </c>
      <c r="C76" s="35" t="s">
        <v>32</v>
      </c>
      <c r="D76" s="32"/>
      <c r="E76" s="35" t="s">
        <v>198</v>
      </c>
      <c r="F76" s="32" t="s">
        <v>112</v>
      </c>
      <c r="G76" s="32" t="s">
        <v>6</v>
      </c>
      <c r="H76" s="32" t="s">
        <v>129</v>
      </c>
      <c r="I76" s="32" t="s">
        <v>298</v>
      </c>
      <c r="J76" s="32" t="s">
        <v>121</v>
      </c>
      <c r="K76" s="32" t="s">
        <v>111</v>
      </c>
      <c r="L76" s="57"/>
      <c r="M76" s="51" t="s">
        <v>150</v>
      </c>
      <c r="N76" s="57" t="s">
        <v>153</v>
      </c>
      <c r="O76" s="33">
        <v>21163966.890000001</v>
      </c>
      <c r="P76" s="33">
        <v>16041445.539999999</v>
      </c>
      <c r="Q76" s="33"/>
      <c r="R76" s="33"/>
      <c r="S76" s="33">
        <f>O76-P76</f>
        <v>5122521.3500000015</v>
      </c>
      <c r="T76" s="33"/>
      <c r="U76" s="33" t="s">
        <v>154</v>
      </c>
      <c r="V76" s="63" t="s">
        <v>195</v>
      </c>
      <c r="W76" s="63" t="s">
        <v>482</v>
      </c>
      <c r="X76" s="64"/>
      <c r="Y76" s="33"/>
      <c r="Z76" s="33" t="s">
        <v>364</v>
      </c>
      <c r="AA76" s="57"/>
    </row>
    <row r="77" spans="1:27" ht="48">
      <c r="A77" s="32">
        <v>14</v>
      </c>
      <c r="B77" s="32" t="s">
        <v>68</v>
      </c>
      <c r="C77" s="35" t="s">
        <v>33</v>
      </c>
      <c r="D77" s="32"/>
      <c r="E77" s="35" t="s">
        <v>199</v>
      </c>
      <c r="F77" s="32" t="s">
        <v>112</v>
      </c>
      <c r="G77" s="32" t="s">
        <v>6</v>
      </c>
      <c r="H77" s="32" t="s">
        <v>129</v>
      </c>
      <c r="I77" s="32" t="s">
        <v>112</v>
      </c>
      <c r="J77" s="32" t="s">
        <v>121</v>
      </c>
      <c r="K77" s="32" t="s">
        <v>111</v>
      </c>
      <c r="L77" s="57"/>
      <c r="M77" s="63" t="s">
        <v>196</v>
      </c>
      <c r="N77" s="57" t="s">
        <v>153</v>
      </c>
      <c r="O77" s="33">
        <v>102550343.23</v>
      </c>
      <c r="P77" s="33">
        <v>69998892.680000007</v>
      </c>
      <c r="Q77" s="33"/>
      <c r="R77" s="33"/>
      <c r="S77" s="33">
        <f>O77-P77</f>
        <v>32551450.549999997</v>
      </c>
      <c r="T77" s="33"/>
      <c r="U77" s="33" t="s">
        <v>112</v>
      </c>
      <c r="V77" s="33" t="s">
        <v>151</v>
      </c>
      <c r="W77" s="33" t="s">
        <v>152</v>
      </c>
      <c r="X77" s="64"/>
      <c r="Y77" s="33"/>
      <c r="Z77" s="33"/>
      <c r="AA77" s="57"/>
    </row>
    <row r="78" spans="1:27" ht="65.650000000000006" customHeight="1">
      <c r="A78" s="32">
        <v>15</v>
      </c>
      <c r="B78" s="32" t="s">
        <v>68</v>
      </c>
      <c r="C78" s="35" t="s">
        <v>34</v>
      </c>
      <c r="D78" s="32"/>
      <c r="E78" s="35" t="s">
        <v>200</v>
      </c>
      <c r="F78" s="65" t="s">
        <v>112</v>
      </c>
      <c r="G78" s="32" t="s">
        <v>6</v>
      </c>
      <c r="H78" s="32" t="s">
        <v>167</v>
      </c>
      <c r="I78" s="32" t="s">
        <v>112</v>
      </c>
      <c r="J78" s="32" t="s">
        <v>121</v>
      </c>
      <c r="K78" s="32" t="s">
        <v>112</v>
      </c>
      <c r="L78" s="63"/>
      <c r="M78" s="32"/>
      <c r="N78" s="57" t="s">
        <v>153</v>
      </c>
      <c r="O78" s="33">
        <v>32000000</v>
      </c>
      <c r="P78" s="33">
        <v>22720000</v>
      </c>
      <c r="Q78" s="33"/>
      <c r="R78" s="33"/>
      <c r="S78" s="33">
        <v>9280000</v>
      </c>
      <c r="T78" s="33"/>
      <c r="U78" s="33" t="s">
        <v>112</v>
      </c>
      <c r="V78" s="63"/>
      <c r="W78" s="63"/>
      <c r="X78" s="33" t="s">
        <v>315</v>
      </c>
      <c r="Y78" s="33"/>
      <c r="Z78" s="33"/>
      <c r="AA78" s="57"/>
    </row>
    <row r="79" spans="1:27" ht="48">
      <c r="A79" s="32">
        <v>16</v>
      </c>
      <c r="B79" s="32" t="s">
        <v>68</v>
      </c>
      <c r="C79" s="35" t="s">
        <v>35</v>
      </c>
      <c r="D79" s="32"/>
      <c r="E79" s="35" t="s">
        <v>64</v>
      </c>
      <c r="F79" s="32" t="s">
        <v>298</v>
      </c>
      <c r="G79" s="32" t="s">
        <v>6</v>
      </c>
      <c r="H79" s="32" t="s">
        <v>86</v>
      </c>
      <c r="I79" s="32" t="s">
        <v>112</v>
      </c>
      <c r="J79" s="32" t="s">
        <v>121</v>
      </c>
      <c r="K79" s="32" t="s">
        <v>154</v>
      </c>
      <c r="L79" s="32" t="s">
        <v>64</v>
      </c>
      <c r="M79" s="32" t="s">
        <v>175</v>
      </c>
      <c r="N79" s="32" t="s">
        <v>64</v>
      </c>
      <c r="O79" s="33">
        <v>130431930.81999999</v>
      </c>
      <c r="P79" s="33">
        <v>69999103.290000007</v>
      </c>
      <c r="Q79" s="33">
        <v>2625438.44</v>
      </c>
      <c r="R79" s="33">
        <v>0</v>
      </c>
      <c r="S79" s="33">
        <v>29580458.27</v>
      </c>
      <c r="T79" s="33">
        <v>0</v>
      </c>
      <c r="U79" s="33" t="s">
        <v>112</v>
      </c>
      <c r="V79" s="33" t="s">
        <v>264</v>
      </c>
      <c r="W79" s="66">
        <v>45260</v>
      </c>
      <c r="X79" s="33" t="s">
        <v>64</v>
      </c>
      <c r="Y79" s="33" t="s">
        <v>64</v>
      </c>
      <c r="Z79" s="33" t="s">
        <v>502</v>
      </c>
      <c r="AA79" s="32" t="s">
        <v>64</v>
      </c>
    </row>
    <row r="80" spans="1:27" ht="95.65" customHeight="1">
      <c r="A80" s="32">
        <v>17</v>
      </c>
      <c r="B80" s="32" t="s">
        <v>68</v>
      </c>
      <c r="C80" s="35" t="s">
        <v>36</v>
      </c>
      <c r="D80" s="32"/>
      <c r="E80" s="35" t="s">
        <v>36</v>
      </c>
      <c r="F80" s="32" t="s">
        <v>298</v>
      </c>
      <c r="G80" s="32" t="s">
        <v>94</v>
      </c>
      <c r="H80" s="32" t="s">
        <v>86</v>
      </c>
      <c r="I80" s="32" t="s">
        <v>178</v>
      </c>
      <c r="J80" s="32" t="s">
        <v>121</v>
      </c>
      <c r="K80" s="32"/>
      <c r="L80" s="51"/>
      <c r="M80" s="32" t="s">
        <v>355</v>
      </c>
      <c r="N80" s="57"/>
      <c r="O80" s="33">
        <v>15928500</v>
      </c>
      <c r="P80" s="33">
        <v>9179945</v>
      </c>
      <c r="Q80" s="33">
        <v>0</v>
      </c>
      <c r="R80" s="33">
        <v>0</v>
      </c>
      <c r="S80" s="33">
        <v>6748555</v>
      </c>
      <c r="T80" s="33">
        <v>0</v>
      </c>
      <c r="U80" s="32" t="s">
        <v>112</v>
      </c>
      <c r="V80" s="40" t="s">
        <v>479</v>
      </c>
      <c r="W80" s="40" t="s">
        <v>204</v>
      </c>
      <c r="X80" s="67" t="s">
        <v>480</v>
      </c>
      <c r="Y80" s="32" t="s">
        <v>64</v>
      </c>
      <c r="Z80" s="32" t="s">
        <v>64</v>
      </c>
      <c r="AA80" s="32" t="s">
        <v>481</v>
      </c>
    </row>
    <row r="81" spans="1:28" ht="80">
      <c r="A81" s="32">
        <v>18</v>
      </c>
      <c r="B81" s="32" t="s">
        <v>68</v>
      </c>
      <c r="C81" s="68" t="s">
        <v>305</v>
      </c>
      <c r="D81" s="32"/>
      <c r="E81" s="69" t="s">
        <v>305</v>
      </c>
      <c r="F81" s="32" t="s">
        <v>112</v>
      </c>
      <c r="G81" s="32" t="s">
        <v>6</v>
      </c>
      <c r="H81" s="32" t="s">
        <v>86</v>
      </c>
      <c r="I81" s="32" t="s">
        <v>178</v>
      </c>
      <c r="J81" s="32" t="s">
        <v>121</v>
      </c>
      <c r="K81" s="32" t="s">
        <v>111</v>
      </c>
      <c r="L81" s="51"/>
      <c r="M81" s="63" t="s">
        <v>365</v>
      </c>
      <c r="N81" s="57" t="s">
        <v>153</v>
      </c>
      <c r="O81" s="33">
        <v>66712039.32</v>
      </c>
      <c r="P81" s="33">
        <v>33857684.979999997</v>
      </c>
      <c r="Q81" s="32"/>
      <c r="R81" s="32"/>
      <c r="S81" s="33">
        <f>O81-P81</f>
        <v>32854354.340000004</v>
      </c>
      <c r="T81" s="32"/>
      <c r="U81" s="33" t="s">
        <v>112</v>
      </c>
      <c r="V81" s="63" t="s">
        <v>366</v>
      </c>
      <c r="W81" s="63" t="s">
        <v>316</v>
      </c>
      <c r="X81" s="32" t="s">
        <v>483</v>
      </c>
      <c r="Y81" s="32"/>
      <c r="Z81" s="32"/>
      <c r="AA81" s="32"/>
    </row>
    <row r="82" spans="1:28" ht="219.65" customHeight="1">
      <c r="A82" s="32">
        <v>19</v>
      </c>
      <c r="B82" s="32" t="s">
        <v>68</v>
      </c>
      <c r="C82" s="35" t="s">
        <v>37</v>
      </c>
      <c r="D82" s="32"/>
      <c r="E82" s="35" t="s">
        <v>331</v>
      </c>
      <c r="F82" s="32" t="s">
        <v>298</v>
      </c>
      <c r="G82" s="32" t="s">
        <v>6</v>
      </c>
      <c r="H82" s="65" t="s">
        <v>86</v>
      </c>
      <c r="I82" s="32" t="s">
        <v>298</v>
      </c>
      <c r="J82" s="32" t="s">
        <v>70</v>
      </c>
      <c r="K82" s="32" t="s">
        <v>154</v>
      </c>
      <c r="L82" s="32" t="s">
        <v>333</v>
      </c>
      <c r="M82" s="70" t="s">
        <v>358</v>
      </c>
      <c r="N82" s="57" t="s">
        <v>64</v>
      </c>
      <c r="O82" s="33">
        <f>P82+T82</f>
        <v>8493824.4399999995</v>
      </c>
      <c r="P82" s="33">
        <v>7213477.7699999996</v>
      </c>
      <c r="Q82" s="33">
        <v>0</v>
      </c>
      <c r="R82" s="33">
        <v>0</v>
      </c>
      <c r="S82" s="33">
        <v>0</v>
      </c>
      <c r="T82" s="33">
        <f>1272966.67+6150+1230</f>
        <v>1280346.67</v>
      </c>
      <c r="U82" s="33" t="s">
        <v>154</v>
      </c>
      <c r="V82" s="33" t="s">
        <v>334</v>
      </c>
      <c r="W82" s="33" t="s">
        <v>359</v>
      </c>
      <c r="X82" s="57" t="s">
        <v>203</v>
      </c>
      <c r="Y82" s="57" t="s">
        <v>503</v>
      </c>
      <c r="Z82" s="57" t="s">
        <v>401</v>
      </c>
      <c r="AA82" s="57"/>
    </row>
    <row r="83" spans="1:28" ht="256.14999999999998" customHeight="1">
      <c r="A83" s="32">
        <v>19</v>
      </c>
      <c r="B83" s="32" t="s">
        <v>68</v>
      </c>
      <c r="C83" s="35" t="s">
        <v>37</v>
      </c>
      <c r="D83" s="32"/>
      <c r="E83" s="35" t="s">
        <v>332</v>
      </c>
      <c r="F83" s="32" t="s">
        <v>298</v>
      </c>
      <c r="G83" s="32" t="s">
        <v>6</v>
      </c>
      <c r="H83" s="65" t="s">
        <v>87</v>
      </c>
      <c r="I83" s="32" t="s">
        <v>112</v>
      </c>
      <c r="J83" s="32" t="s">
        <v>70</v>
      </c>
      <c r="K83" s="32" t="s">
        <v>112</v>
      </c>
      <c r="L83" s="32">
        <v>2023</v>
      </c>
      <c r="M83" s="70" t="s">
        <v>201</v>
      </c>
      <c r="N83" s="57" t="s">
        <v>394</v>
      </c>
      <c r="O83" s="33">
        <v>430500000</v>
      </c>
      <c r="P83" s="33">
        <f>O83-R83-T83</f>
        <v>410500000</v>
      </c>
      <c r="Q83" s="33">
        <v>0</v>
      </c>
      <c r="R83" s="33">
        <v>5000000</v>
      </c>
      <c r="S83" s="33">
        <v>0</v>
      </c>
      <c r="T83" s="33">
        <v>15000000</v>
      </c>
      <c r="U83" s="33" t="s">
        <v>154</v>
      </c>
      <c r="V83" s="33" t="s">
        <v>202</v>
      </c>
      <c r="W83" s="33" t="s">
        <v>193</v>
      </c>
      <c r="X83" s="57" t="s">
        <v>203</v>
      </c>
      <c r="Y83" s="57" t="s">
        <v>402</v>
      </c>
      <c r="Z83" s="57" t="s">
        <v>360</v>
      </c>
      <c r="AA83" s="57"/>
    </row>
    <row r="84" spans="1:28" ht="128">
      <c r="A84" s="32">
        <v>20</v>
      </c>
      <c r="B84" s="32" t="s">
        <v>68</v>
      </c>
      <c r="C84" s="35" t="s">
        <v>293</v>
      </c>
      <c r="D84" s="32"/>
      <c r="E84" s="35" t="s">
        <v>64</v>
      </c>
      <c r="F84" s="32" t="s">
        <v>64</v>
      </c>
      <c r="G84" s="32" t="s">
        <v>64</v>
      </c>
      <c r="H84" s="32" t="s">
        <v>167</v>
      </c>
      <c r="I84" s="32" t="s">
        <v>64</v>
      </c>
      <c r="J84" s="32" t="s">
        <v>121</v>
      </c>
      <c r="K84" s="32" t="s">
        <v>64</v>
      </c>
      <c r="L84" s="32" t="s">
        <v>64</v>
      </c>
      <c r="M84" s="70" t="s">
        <v>64</v>
      </c>
      <c r="N84" s="57" t="s">
        <v>64</v>
      </c>
      <c r="O84" s="33" t="s">
        <v>64</v>
      </c>
      <c r="P84" s="33" t="s">
        <v>64</v>
      </c>
      <c r="Q84" s="33" t="s">
        <v>64</v>
      </c>
      <c r="R84" s="33" t="s">
        <v>64</v>
      </c>
      <c r="S84" s="33" t="s">
        <v>64</v>
      </c>
      <c r="T84" s="33" t="s">
        <v>64</v>
      </c>
      <c r="U84" s="33" t="s">
        <v>64</v>
      </c>
      <c r="V84" s="33" t="s">
        <v>64</v>
      </c>
      <c r="W84" s="33" t="s">
        <v>64</v>
      </c>
      <c r="X84" s="57" t="s">
        <v>64</v>
      </c>
      <c r="Y84" s="57" t="s">
        <v>64</v>
      </c>
      <c r="Z84" s="57" t="s">
        <v>64</v>
      </c>
      <c r="AA84" s="57" t="s">
        <v>294</v>
      </c>
    </row>
    <row r="85" spans="1:28" ht="60">
      <c r="A85" s="32">
        <v>21</v>
      </c>
      <c r="B85" s="32" t="s">
        <v>68</v>
      </c>
      <c r="C85" s="35" t="s">
        <v>295</v>
      </c>
      <c r="D85" s="32"/>
      <c r="E85" s="35" t="s">
        <v>64</v>
      </c>
      <c r="F85" s="32"/>
      <c r="G85" s="32" t="s">
        <v>6</v>
      </c>
      <c r="H85" s="32" t="s">
        <v>354</v>
      </c>
      <c r="I85" s="32"/>
      <c r="J85" s="32" t="s">
        <v>70</v>
      </c>
      <c r="K85" s="32"/>
      <c r="L85" s="32"/>
      <c r="M85" s="70"/>
      <c r="N85" s="57"/>
      <c r="O85" s="33"/>
      <c r="P85" s="33"/>
      <c r="Q85" s="33"/>
      <c r="R85" s="33"/>
      <c r="S85" s="33"/>
      <c r="T85" s="33"/>
      <c r="U85" s="33"/>
      <c r="V85" s="33"/>
      <c r="W85" s="33"/>
      <c r="X85" s="71" t="s">
        <v>403</v>
      </c>
      <c r="Y85" s="57"/>
      <c r="Z85" s="57"/>
      <c r="AA85" s="57"/>
    </row>
    <row r="86" spans="1:28" ht="239.25" customHeight="1">
      <c r="A86" s="32">
        <v>22</v>
      </c>
      <c r="B86" s="32" t="s">
        <v>68</v>
      </c>
      <c r="C86" s="35" t="s">
        <v>146</v>
      </c>
      <c r="D86" s="32">
        <v>1</v>
      </c>
      <c r="E86" s="35" t="s">
        <v>65</v>
      </c>
      <c r="F86" s="32" t="s">
        <v>64</v>
      </c>
      <c r="G86" s="32" t="s">
        <v>6</v>
      </c>
      <c r="H86" s="32" t="s">
        <v>167</v>
      </c>
      <c r="I86" s="32"/>
      <c r="J86" s="32" t="s">
        <v>142</v>
      </c>
      <c r="K86" s="32"/>
      <c r="L86" s="32"/>
      <c r="M86" s="32"/>
      <c r="N86" s="32"/>
      <c r="O86" s="33"/>
      <c r="P86" s="33"/>
      <c r="Q86" s="33"/>
      <c r="R86" s="33"/>
      <c r="S86" s="33"/>
      <c r="T86" s="33"/>
      <c r="U86" s="33"/>
      <c r="V86" s="33"/>
      <c r="W86" s="33"/>
      <c r="X86" s="55"/>
      <c r="Y86" s="55"/>
      <c r="Z86" s="55"/>
      <c r="AA86" s="57" t="s">
        <v>260</v>
      </c>
      <c r="AB86" s="12" t="s">
        <v>487</v>
      </c>
    </row>
    <row r="87" spans="1:28" ht="64">
      <c r="A87" s="32">
        <v>22</v>
      </c>
      <c r="B87" s="32" t="s">
        <v>68</v>
      </c>
      <c r="C87" s="35" t="s">
        <v>146</v>
      </c>
      <c r="D87" s="32">
        <v>2</v>
      </c>
      <c r="E87" s="35" t="s">
        <v>66</v>
      </c>
      <c r="F87" s="32" t="s">
        <v>112</v>
      </c>
      <c r="G87" s="32" t="s">
        <v>94</v>
      </c>
      <c r="H87" s="32" t="s">
        <v>129</v>
      </c>
      <c r="I87" s="32" t="s">
        <v>112</v>
      </c>
      <c r="J87" s="32" t="s">
        <v>142</v>
      </c>
      <c r="K87" s="32" t="s">
        <v>111</v>
      </c>
      <c r="L87" s="32" t="s">
        <v>237</v>
      </c>
      <c r="M87" s="32" t="s">
        <v>172</v>
      </c>
      <c r="N87" s="32" t="s">
        <v>238</v>
      </c>
      <c r="O87" s="33">
        <v>32040763.34</v>
      </c>
      <c r="P87" s="33">
        <v>14125036.970000001</v>
      </c>
      <c r="Q87" s="33">
        <v>0</v>
      </c>
      <c r="R87" s="33">
        <v>17915726.370000001</v>
      </c>
      <c r="S87" s="33">
        <v>0</v>
      </c>
      <c r="T87" s="33">
        <v>0</v>
      </c>
      <c r="U87" s="33" t="s">
        <v>154</v>
      </c>
      <c r="V87" s="33" t="s">
        <v>270</v>
      </c>
      <c r="W87" s="33" t="s">
        <v>161</v>
      </c>
      <c r="X87" s="55"/>
      <c r="Y87" s="33"/>
      <c r="Z87" s="33" t="s">
        <v>239</v>
      </c>
      <c r="AA87" s="72"/>
    </row>
    <row r="88" spans="1:28" ht="64">
      <c r="A88" s="32">
        <v>22</v>
      </c>
      <c r="B88" s="32" t="s">
        <v>68</v>
      </c>
      <c r="C88" s="35" t="s">
        <v>146</v>
      </c>
      <c r="D88" s="32">
        <v>3</v>
      </c>
      <c r="E88" s="35" t="s">
        <v>67</v>
      </c>
      <c r="F88" s="32" t="s">
        <v>112</v>
      </c>
      <c r="G88" s="32" t="s">
        <v>6</v>
      </c>
      <c r="H88" s="32" t="s">
        <v>354</v>
      </c>
      <c r="I88" s="32" t="s">
        <v>112</v>
      </c>
      <c r="J88" s="32" t="s">
        <v>142</v>
      </c>
      <c r="K88" s="32" t="s">
        <v>111</v>
      </c>
      <c r="L88" s="63"/>
      <c r="M88" s="32"/>
      <c r="N88" s="32" t="s">
        <v>317</v>
      </c>
      <c r="O88" s="33">
        <v>17500000</v>
      </c>
      <c r="P88" s="33"/>
      <c r="Q88" s="33"/>
      <c r="R88" s="33"/>
      <c r="S88" s="33"/>
      <c r="T88" s="33"/>
      <c r="U88" s="33" t="s">
        <v>112</v>
      </c>
      <c r="V88" s="40" t="s">
        <v>240</v>
      </c>
      <c r="W88" s="40" t="s">
        <v>240</v>
      </c>
      <c r="X88" s="45" t="s">
        <v>367</v>
      </c>
      <c r="Y88" s="64"/>
      <c r="Z88" s="64"/>
      <c r="AA88" s="57"/>
    </row>
    <row r="89" spans="1:28" ht="144">
      <c r="A89" s="32">
        <v>22</v>
      </c>
      <c r="B89" s="32" t="s">
        <v>68</v>
      </c>
      <c r="C89" s="35" t="s">
        <v>146</v>
      </c>
      <c r="D89" s="32">
        <v>4</v>
      </c>
      <c r="E89" s="35" t="s">
        <v>236</v>
      </c>
      <c r="F89" s="32" t="s">
        <v>298</v>
      </c>
      <c r="G89" s="32" t="s">
        <v>6</v>
      </c>
      <c r="H89" s="32" t="s">
        <v>86</v>
      </c>
      <c r="I89" s="32" t="s">
        <v>298</v>
      </c>
      <c r="J89" s="32" t="s">
        <v>142</v>
      </c>
      <c r="K89" s="32"/>
      <c r="L89" s="73" t="s">
        <v>308</v>
      </c>
      <c r="M89" s="32" t="s">
        <v>309</v>
      </c>
      <c r="N89" s="32" t="s">
        <v>155</v>
      </c>
      <c r="O89" s="33">
        <v>11026075.060000001</v>
      </c>
      <c r="P89" s="33">
        <v>8760019.5899999999</v>
      </c>
      <c r="Q89" s="33">
        <v>0</v>
      </c>
      <c r="R89" s="33">
        <f>O89-P89</f>
        <v>2266055.4700000007</v>
      </c>
      <c r="S89" s="33">
        <v>0</v>
      </c>
      <c r="T89" s="33">
        <v>0</v>
      </c>
      <c r="U89" s="33" t="s">
        <v>154</v>
      </c>
      <c r="V89" s="33" t="s">
        <v>310</v>
      </c>
      <c r="W89" s="33" t="s">
        <v>404</v>
      </c>
      <c r="X89" s="74" t="s">
        <v>229</v>
      </c>
      <c r="Y89" s="33" t="s">
        <v>229</v>
      </c>
      <c r="Z89" s="45" t="s">
        <v>504</v>
      </c>
      <c r="AA89" s="35" t="s">
        <v>405</v>
      </c>
    </row>
    <row r="90" spans="1:28" ht="139.5" customHeight="1">
      <c r="A90" s="32">
        <v>22</v>
      </c>
      <c r="B90" s="32" t="s">
        <v>68</v>
      </c>
      <c r="C90" s="35" t="s">
        <v>146</v>
      </c>
      <c r="D90" s="32">
        <v>5</v>
      </c>
      <c r="E90" s="35" t="s">
        <v>74</v>
      </c>
      <c r="F90" s="32" t="s">
        <v>298</v>
      </c>
      <c r="G90" s="32" t="s">
        <v>94</v>
      </c>
      <c r="H90" s="94" t="s">
        <v>354</v>
      </c>
      <c r="I90" s="32" t="s">
        <v>154</v>
      </c>
      <c r="J90" s="32" t="s">
        <v>142</v>
      </c>
      <c r="K90" s="32" t="s">
        <v>112</v>
      </c>
      <c r="L90" s="32"/>
      <c r="M90" s="32"/>
      <c r="N90" s="32"/>
      <c r="O90" s="33"/>
      <c r="P90" s="33"/>
      <c r="Q90" s="33"/>
      <c r="R90" s="33"/>
      <c r="S90" s="33"/>
      <c r="T90" s="33"/>
      <c r="U90" s="33"/>
      <c r="V90" s="33"/>
      <c r="W90" s="33"/>
      <c r="X90" s="33"/>
      <c r="Y90" s="33"/>
      <c r="Z90" s="33"/>
      <c r="AA90" s="32"/>
    </row>
    <row r="91" spans="1:28" ht="64">
      <c r="A91" s="32">
        <v>22</v>
      </c>
      <c r="B91" s="32" t="s">
        <v>68</v>
      </c>
      <c r="C91" s="35" t="s">
        <v>146</v>
      </c>
      <c r="D91" s="32">
        <v>6</v>
      </c>
      <c r="E91" s="35" t="s">
        <v>75</v>
      </c>
      <c r="F91" s="32" t="s">
        <v>112</v>
      </c>
      <c r="G91" s="32" t="s">
        <v>6</v>
      </c>
      <c r="H91" s="32" t="s">
        <v>354</v>
      </c>
      <c r="I91" s="32" t="s">
        <v>112</v>
      </c>
      <c r="J91" s="32" t="s">
        <v>142</v>
      </c>
      <c r="K91" s="32" t="s">
        <v>111</v>
      </c>
      <c r="L91" s="63"/>
      <c r="M91" s="32"/>
      <c r="N91" s="32" t="s">
        <v>317</v>
      </c>
      <c r="O91" s="33">
        <v>9940000</v>
      </c>
      <c r="P91" s="33"/>
      <c r="Q91" s="33"/>
      <c r="R91" s="33"/>
      <c r="S91" s="33"/>
      <c r="T91" s="33"/>
      <c r="U91" s="33" t="s">
        <v>112</v>
      </c>
      <c r="V91" s="40" t="s">
        <v>240</v>
      </c>
      <c r="W91" s="40" t="s">
        <v>240</v>
      </c>
      <c r="X91" s="45" t="s">
        <v>367</v>
      </c>
      <c r="Y91" s="64"/>
      <c r="Z91" s="64"/>
      <c r="AA91" s="57"/>
    </row>
    <row r="92" spans="1:28" ht="128">
      <c r="A92" s="32">
        <v>22</v>
      </c>
      <c r="B92" s="32" t="s">
        <v>68</v>
      </c>
      <c r="C92" s="32" t="s">
        <v>146</v>
      </c>
      <c r="D92" s="32">
        <v>7</v>
      </c>
      <c r="E92" s="35" t="s">
        <v>226</v>
      </c>
      <c r="F92" s="32" t="s">
        <v>298</v>
      </c>
      <c r="G92" s="32" t="s">
        <v>6</v>
      </c>
      <c r="H92" s="32" t="s">
        <v>86</v>
      </c>
      <c r="I92" s="32" t="s">
        <v>178</v>
      </c>
      <c r="J92" s="32" t="s">
        <v>142</v>
      </c>
      <c r="K92" s="32"/>
      <c r="L92" s="32"/>
      <c r="M92" s="40">
        <v>44224</v>
      </c>
      <c r="N92" s="32" t="s">
        <v>227</v>
      </c>
      <c r="O92" s="33">
        <v>21017892.75</v>
      </c>
      <c r="P92" s="33">
        <v>14275428.34</v>
      </c>
      <c r="Q92" s="33"/>
      <c r="R92" s="33"/>
      <c r="S92" s="75">
        <v>2799317.8</v>
      </c>
      <c r="T92" s="33">
        <v>3943146.61</v>
      </c>
      <c r="U92" s="33" t="s">
        <v>298</v>
      </c>
      <c r="V92" s="33" t="s">
        <v>228</v>
      </c>
      <c r="W92" s="33" t="s">
        <v>307</v>
      </c>
      <c r="X92" s="33" t="s">
        <v>356</v>
      </c>
      <c r="Y92" s="33"/>
      <c r="Z92" s="33" t="s">
        <v>357</v>
      </c>
      <c r="AA92" s="32"/>
    </row>
    <row r="93" spans="1:28" ht="96">
      <c r="A93" s="32">
        <v>23</v>
      </c>
      <c r="B93" s="32" t="s">
        <v>68</v>
      </c>
      <c r="C93" s="35" t="s">
        <v>147</v>
      </c>
      <c r="D93" s="32">
        <v>1</v>
      </c>
      <c r="E93" s="35" t="s">
        <v>76</v>
      </c>
      <c r="F93" s="32" t="s">
        <v>112</v>
      </c>
      <c r="G93" s="32" t="s">
        <v>6</v>
      </c>
      <c r="H93" s="32" t="s">
        <v>129</v>
      </c>
      <c r="I93" s="32" t="s">
        <v>112</v>
      </c>
      <c r="J93" s="32" t="s">
        <v>69</v>
      </c>
      <c r="K93" s="32"/>
      <c r="L93" s="62"/>
      <c r="M93" s="62"/>
      <c r="N93" s="62"/>
      <c r="O93" s="33">
        <v>1967047.57</v>
      </c>
      <c r="P93" s="33">
        <v>1645018.84</v>
      </c>
      <c r="Q93" s="33"/>
      <c r="R93" s="33">
        <v>322028.73</v>
      </c>
      <c r="S93" s="33"/>
      <c r="T93" s="33"/>
      <c r="U93" s="33" t="s">
        <v>112</v>
      </c>
      <c r="V93" s="40" t="s">
        <v>271</v>
      </c>
      <c r="W93" s="40" t="s">
        <v>281</v>
      </c>
      <c r="X93" s="40"/>
      <c r="Y93" s="40"/>
      <c r="Z93" s="40"/>
      <c r="AA93" s="35"/>
    </row>
    <row r="94" spans="1:28" ht="139.5" customHeight="1">
      <c r="A94" s="32">
        <v>23</v>
      </c>
      <c r="B94" s="32" t="s">
        <v>68</v>
      </c>
      <c r="C94" s="35" t="s">
        <v>147</v>
      </c>
      <c r="D94" s="32">
        <v>2</v>
      </c>
      <c r="E94" s="35" t="s">
        <v>261</v>
      </c>
      <c r="F94" s="32" t="s">
        <v>112</v>
      </c>
      <c r="G94" s="32" t="s">
        <v>6</v>
      </c>
      <c r="H94" s="32" t="s">
        <v>129</v>
      </c>
      <c r="I94" s="32" t="s">
        <v>112</v>
      </c>
      <c r="J94" s="32" t="s">
        <v>69</v>
      </c>
      <c r="K94" s="32"/>
      <c r="L94" s="62"/>
      <c r="M94" s="62"/>
      <c r="N94" s="62"/>
      <c r="O94" s="33">
        <v>1284334.82</v>
      </c>
      <c r="P94" s="33">
        <v>1050157.48</v>
      </c>
      <c r="Q94" s="33"/>
      <c r="R94" s="33">
        <v>234177.34</v>
      </c>
      <c r="S94" s="33"/>
      <c r="T94" s="33"/>
      <c r="U94" s="33" t="s">
        <v>112</v>
      </c>
      <c r="V94" s="40" t="s">
        <v>272</v>
      </c>
      <c r="W94" s="40" t="s">
        <v>282</v>
      </c>
      <c r="X94" s="40"/>
      <c r="Y94" s="40"/>
      <c r="Z94" s="40"/>
      <c r="AA94" s="35"/>
    </row>
    <row r="95" spans="1:28" ht="66.75" customHeight="1">
      <c r="A95" s="32">
        <v>23</v>
      </c>
      <c r="B95" s="32" t="s">
        <v>68</v>
      </c>
      <c r="C95" s="35" t="s">
        <v>147</v>
      </c>
      <c r="D95" s="32">
        <v>3</v>
      </c>
      <c r="E95" s="35" t="s">
        <v>77</v>
      </c>
      <c r="F95" s="32" t="s">
        <v>112</v>
      </c>
      <c r="G95" s="32" t="s">
        <v>6</v>
      </c>
      <c r="H95" s="32" t="s">
        <v>129</v>
      </c>
      <c r="I95" s="32" t="s">
        <v>112</v>
      </c>
      <c r="J95" s="32" t="s">
        <v>69</v>
      </c>
      <c r="K95" s="32"/>
      <c r="L95" s="62"/>
      <c r="M95" s="62"/>
      <c r="N95" s="62"/>
      <c r="O95" s="33">
        <v>982708.14</v>
      </c>
      <c r="P95" s="33"/>
      <c r="Q95" s="33">
        <v>457207.48</v>
      </c>
      <c r="R95" s="33"/>
      <c r="S95" s="33">
        <v>525500.66</v>
      </c>
      <c r="T95" s="33"/>
      <c r="U95" s="33" t="s">
        <v>112</v>
      </c>
      <c r="V95" s="40" t="s">
        <v>273</v>
      </c>
      <c r="W95" s="40" t="s">
        <v>283</v>
      </c>
      <c r="X95" s="40"/>
      <c r="Y95" s="33"/>
      <c r="Z95" s="33"/>
      <c r="AA95" s="32"/>
    </row>
    <row r="96" spans="1:28" ht="96">
      <c r="A96" s="32">
        <v>23</v>
      </c>
      <c r="B96" s="32" t="s">
        <v>68</v>
      </c>
      <c r="C96" s="35" t="s">
        <v>147</v>
      </c>
      <c r="D96" s="32">
        <v>4</v>
      </c>
      <c r="E96" s="35" t="s">
        <v>78</v>
      </c>
      <c r="F96" s="32" t="s">
        <v>112</v>
      </c>
      <c r="G96" s="32" t="s">
        <v>6</v>
      </c>
      <c r="H96" s="32" t="s">
        <v>129</v>
      </c>
      <c r="I96" s="32" t="s">
        <v>298</v>
      </c>
      <c r="J96" s="32" t="s">
        <v>69</v>
      </c>
      <c r="K96" s="32"/>
      <c r="L96" s="76" t="s">
        <v>373</v>
      </c>
      <c r="M96" s="76"/>
      <c r="N96" s="32" t="s">
        <v>262</v>
      </c>
      <c r="O96" s="33">
        <v>602315.5</v>
      </c>
      <c r="P96" s="33">
        <v>313930.2</v>
      </c>
      <c r="Q96" s="33">
        <v>0</v>
      </c>
      <c r="R96" s="33">
        <v>288385.3</v>
      </c>
      <c r="S96" s="33">
        <v>0</v>
      </c>
      <c r="T96" s="33">
        <v>0</v>
      </c>
      <c r="U96" s="33" t="s">
        <v>298</v>
      </c>
      <c r="V96" s="33" t="s">
        <v>274</v>
      </c>
      <c r="W96" s="33" t="s">
        <v>284</v>
      </c>
      <c r="X96" s="74" t="s">
        <v>407</v>
      </c>
      <c r="Y96" s="77" t="s">
        <v>505</v>
      </c>
      <c r="Z96" s="77" t="s">
        <v>231</v>
      </c>
      <c r="AA96" s="35" t="s">
        <v>229</v>
      </c>
    </row>
    <row r="97" spans="1:27" ht="176">
      <c r="A97" s="32">
        <v>23</v>
      </c>
      <c r="B97" s="32" t="s">
        <v>68</v>
      </c>
      <c r="C97" s="35" t="s">
        <v>147</v>
      </c>
      <c r="D97" s="32">
        <v>5</v>
      </c>
      <c r="E97" s="35" t="s">
        <v>79</v>
      </c>
      <c r="F97" s="32" t="s">
        <v>112</v>
      </c>
      <c r="G97" s="32" t="s">
        <v>6</v>
      </c>
      <c r="H97" s="32" t="s">
        <v>86</v>
      </c>
      <c r="I97" s="32" t="s">
        <v>298</v>
      </c>
      <c r="J97" s="32" t="s">
        <v>69</v>
      </c>
      <c r="K97" s="32"/>
      <c r="L97" s="76" t="s">
        <v>374</v>
      </c>
      <c r="M97" s="76" t="s">
        <v>375</v>
      </c>
      <c r="N97" s="32" t="s">
        <v>262</v>
      </c>
      <c r="O97" s="33">
        <v>31691480.739999998</v>
      </c>
      <c r="P97" s="33">
        <v>24507350.07</v>
      </c>
      <c r="Q97" s="33">
        <v>0</v>
      </c>
      <c r="R97" s="33">
        <f>O97-P97</f>
        <v>7184130.6699999981</v>
      </c>
      <c r="S97" s="33">
        <v>0</v>
      </c>
      <c r="T97" s="33">
        <v>4550724.54</v>
      </c>
      <c r="U97" s="33" t="s">
        <v>154</v>
      </c>
      <c r="V97" s="33" t="s">
        <v>275</v>
      </c>
      <c r="W97" s="33" t="s">
        <v>335</v>
      </c>
      <c r="X97" s="74" t="s">
        <v>408</v>
      </c>
      <c r="Y97" s="74" t="s">
        <v>230</v>
      </c>
      <c r="Z97" s="74" t="s">
        <v>376</v>
      </c>
      <c r="AA97" s="35" t="s">
        <v>229</v>
      </c>
    </row>
    <row r="98" spans="1:27" ht="80">
      <c r="A98" s="32">
        <v>23</v>
      </c>
      <c r="B98" s="32" t="s">
        <v>68</v>
      </c>
      <c r="C98" s="35" t="s">
        <v>147</v>
      </c>
      <c r="D98" s="32">
        <v>6</v>
      </c>
      <c r="E98" s="35" t="s">
        <v>80</v>
      </c>
      <c r="F98" s="32" t="s">
        <v>112</v>
      </c>
      <c r="G98" s="32" t="s">
        <v>6</v>
      </c>
      <c r="H98" s="32" t="s">
        <v>129</v>
      </c>
      <c r="I98" s="32" t="s">
        <v>178</v>
      </c>
      <c r="J98" s="32" t="s">
        <v>69</v>
      </c>
      <c r="K98" s="32"/>
      <c r="L98" s="76" t="s">
        <v>265</v>
      </c>
      <c r="M98" s="76" t="s">
        <v>268</v>
      </c>
      <c r="N98" s="32" t="s">
        <v>262</v>
      </c>
      <c r="O98" s="33">
        <v>3369054.43</v>
      </c>
      <c r="P98" s="33">
        <v>2813219.08</v>
      </c>
      <c r="Q98" s="33">
        <v>0</v>
      </c>
      <c r="R98" s="33">
        <v>555835.35</v>
      </c>
      <c r="S98" s="33">
        <v>0</v>
      </c>
      <c r="T98" s="33">
        <v>0</v>
      </c>
      <c r="U98" s="33" t="s">
        <v>298</v>
      </c>
      <c r="V98" s="33" t="s">
        <v>276</v>
      </c>
      <c r="W98" s="33" t="s">
        <v>285</v>
      </c>
      <c r="X98" s="77" t="s">
        <v>409</v>
      </c>
      <c r="Y98" s="77" t="s">
        <v>229</v>
      </c>
      <c r="Z98" s="77" t="s">
        <v>229</v>
      </c>
      <c r="AA98" s="35" t="s">
        <v>229</v>
      </c>
    </row>
    <row r="99" spans="1:27" ht="80">
      <c r="A99" s="32">
        <v>23</v>
      </c>
      <c r="B99" s="32" t="s">
        <v>68</v>
      </c>
      <c r="C99" s="35" t="s">
        <v>147</v>
      </c>
      <c r="D99" s="32">
        <v>7</v>
      </c>
      <c r="E99" s="35" t="s">
        <v>81</v>
      </c>
      <c r="F99" s="32" t="s">
        <v>112</v>
      </c>
      <c r="G99" s="32" t="s">
        <v>6</v>
      </c>
      <c r="H99" s="32" t="s">
        <v>129</v>
      </c>
      <c r="I99" s="32" t="s">
        <v>298</v>
      </c>
      <c r="J99" s="32" t="s">
        <v>69</v>
      </c>
      <c r="K99" s="32"/>
      <c r="L99" s="76" t="s">
        <v>205</v>
      </c>
      <c r="M99" s="76"/>
      <c r="N99" s="32" t="s">
        <v>262</v>
      </c>
      <c r="O99" s="33">
        <v>15324306.82</v>
      </c>
      <c r="P99" s="33">
        <v>10774034.710000001</v>
      </c>
      <c r="Q99" s="33">
        <v>0</v>
      </c>
      <c r="R99" s="33">
        <v>4550272.1100000003</v>
      </c>
      <c r="S99" s="33">
        <v>0</v>
      </c>
      <c r="T99" s="33">
        <v>0</v>
      </c>
      <c r="U99" s="33" t="s">
        <v>298</v>
      </c>
      <c r="V99" s="33" t="s">
        <v>277</v>
      </c>
      <c r="W99" s="33" t="s">
        <v>286</v>
      </c>
      <c r="X99" s="77" t="s">
        <v>410</v>
      </c>
      <c r="Y99" s="77" t="s">
        <v>229</v>
      </c>
      <c r="Z99" s="77" t="s">
        <v>229</v>
      </c>
      <c r="AA99" s="35" t="s">
        <v>229</v>
      </c>
    </row>
    <row r="100" spans="1:27" ht="80">
      <c r="A100" s="32">
        <v>23</v>
      </c>
      <c r="B100" s="32" t="s">
        <v>68</v>
      </c>
      <c r="C100" s="35" t="s">
        <v>147</v>
      </c>
      <c r="D100" s="32">
        <v>8</v>
      </c>
      <c r="E100" s="35" t="s">
        <v>82</v>
      </c>
      <c r="F100" s="32" t="s">
        <v>112</v>
      </c>
      <c r="G100" s="32" t="s">
        <v>6</v>
      </c>
      <c r="H100" s="32" t="s">
        <v>129</v>
      </c>
      <c r="I100" s="32" t="s">
        <v>298</v>
      </c>
      <c r="J100" s="32" t="s">
        <v>69</v>
      </c>
      <c r="K100" s="32"/>
      <c r="L100" s="76" t="s">
        <v>374</v>
      </c>
      <c r="M100" s="76"/>
      <c r="N100" s="32" t="s">
        <v>156</v>
      </c>
      <c r="O100" s="33">
        <v>3360707.56</v>
      </c>
      <c r="P100" s="33">
        <v>0</v>
      </c>
      <c r="Q100" s="33">
        <v>0</v>
      </c>
      <c r="R100" s="33">
        <v>1508484.73</v>
      </c>
      <c r="S100" s="33">
        <v>0</v>
      </c>
      <c r="T100" s="33">
        <v>1508484.73</v>
      </c>
      <c r="U100" s="33" t="s">
        <v>298</v>
      </c>
      <c r="V100" s="33" t="s">
        <v>278</v>
      </c>
      <c r="W100" s="33" t="s">
        <v>287</v>
      </c>
      <c r="X100" s="77" t="s">
        <v>411</v>
      </c>
      <c r="Y100" s="77" t="s">
        <v>229</v>
      </c>
      <c r="Z100" s="77" t="s">
        <v>232</v>
      </c>
      <c r="AA100" s="77" t="s">
        <v>229</v>
      </c>
    </row>
    <row r="101" spans="1:27" ht="80">
      <c r="A101" s="32">
        <v>23</v>
      </c>
      <c r="B101" s="32" t="s">
        <v>68</v>
      </c>
      <c r="C101" s="35" t="s">
        <v>147</v>
      </c>
      <c r="D101" s="32">
        <v>9</v>
      </c>
      <c r="E101" s="35" t="s">
        <v>83</v>
      </c>
      <c r="F101" s="32" t="s">
        <v>112</v>
      </c>
      <c r="G101" s="32" t="s">
        <v>6</v>
      </c>
      <c r="H101" s="32" t="s">
        <v>129</v>
      </c>
      <c r="I101" s="32" t="s">
        <v>298</v>
      </c>
      <c r="J101" s="32" t="s">
        <v>69</v>
      </c>
      <c r="K101" s="32"/>
      <c r="L101" s="76" t="s">
        <v>374</v>
      </c>
      <c r="M101" s="76"/>
      <c r="N101" s="32" t="s">
        <v>156</v>
      </c>
      <c r="O101" s="33">
        <v>992839.43</v>
      </c>
      <c r="P101" s="33">
        <v>0</v>
      </c>
      <c r="Q101" s="33">
        <v>0</v>
      </c>
      <c r="R101" s="33">
        <v>426318.27</v>
      </c>
      <c r="S101" s="33">
        <v>0</v>
      </c>
      <c r="T101" s="33">
        <v>426318.27</v>
      </c>
      <c r="U101" s="33" t="s">
        <v>298</v>
      </c>
      <c r="V101" s="33" t="s">
        <v>278</v>
      </c>
      <c r="W101" s="33" t="s">
        <v>288</v>
      </c>
      <c r="X101" s="77" t="s">
        <v>412</v>
      </c>
      <c r="Y101" s="77" t="s">
        <v>229</v>
      </c>
      <c r="Z101" s="77" t="s">
        <v>232</v>
      </c>
      <c r="AA101" s="77" t="s">
        <v>229</v>
      </c>
    </row>
    <row r="102" spans="1:27" ht="96">
      <c r="A102" s="32">
        <v>23</v>
      </c>
      <c r="B102" s="32" t="s">
        <v>68</v>
      </c>
      <c r="C102" s="35" t="s">
        <v>147</v>
      </c>
      <c r="D102" s="32">
        <v>10</v>
      </c>
      <c r="E102" s="35" t="s">
        <v>337</v>
      </c>
      <c r="F102" s="32" t="s">
        <v>154</v>
      </c>
      <c r="G102" s="32" t="s">
        <v>6</v>
      </c>
      <c r="H102" s="32" t="s">
        <v>354</v>
      </c>
      <c r="I102" s="32" t="s">
        <v>178</v>
      </c>
      <c r="J102" s="32" t="s">
        <v>69</v>
      </c>
      <c r="K102" s="32"/>
      <c r="L102" s="76" t="s">
        <v>336</v>
      </c>
      <c r="M102" s="76"/>
      <c r="N102" s="32" t="s">
        <v>263</v>
      </c>
      <c r="O102" s="33">
        <v>23763866</v>
      </c>
      <c r="P102" s="33">
        <v>0</v>
      </c>
      <c r="Q102" s="33">
        <v>0</v>
      </c>
      <c r="R102" s="33">
        <v>0</v>
      </c>
      <c r="S102" s="33">
        <v>0</v>
      </c>
      <c r="T102" s="33">
        <v>0</v>
      </c>
      <c r="U102" s="33" t="s">
        <v>413</v>
      </c>
      <c r="V102" s="33" t="s">
        <v>414</v>
      </c>
      <c r="W102" s="33" t="s">
        <v>415</v>
      </c>
      <c r="X102" s="77" t="s">
        <v>416</v>
      </c>
      <c r="Y102" s="77" t="s">
        <v>229</v>
      </c>
      <c r="Z102" s="77" t="s">
        <v>417</v>
      </c>
      <c r="AA102" s="57" t="s">
        <v>418</v>
      </c>
    </row>
    <row r="103" spans="1:27" ht="80">
      <c r="A103" s="32">
        <v>23</v>
      </c>
      <c r="B103" s="32" t="s">
        <v>68</v>
      </c>
      <c r="C103" s="35" t="s">
        <v>147</v>
      </c>
      <c r="D103" s="32">
        <v>11</v>
      </c>
      <c r="E103" s="35" t="s">
        <v>84</v>
      </c>
      <c r="F103" s="32" t="s">
        <v>112</v>
      </c>
      <c r="G103" s="32" t="s">
        <v>6</v>
      </c>
      <c r="H103" s="32" t="s">
        <v>129</v>
      </c>
      <c r="I103" s="32" t="s">
        <v>298</v>
      </c>
      <c r="J103" s="32" t="s">
        <v>69</v>
      </c>
      <c r="K103" s="32"/>
      <c r="L103" s="76" t="s">
        <v>266</v>
      </c>
      <c r="M103" s="76"/>
      <c r="N103" s="32" t="s">
        <v>262</v>
      </c>
      <c r="O103" s="33">
        <v>3042421.03</v>
      </c>
      <c r="P103" s="33">
        <v>2077347.75</v>
      </c>
      <c r="Q103" s="33">
        <v>0</v>
      </c>
      <c r="R103" s="33">
        <v>965073.28</v>
      </c>
      <c r="S103" s="33">
        <v>0</v>
      </c>
      <c r="T103" s="33">
        <v>0</v>
      </c>
      <c r="U103" s="33" t="s">
        <v>112</v>
      </c>
      <c r="V103" s="33" t="s">
        <v>279</v>
      </c>
      <c r="W103" s="33" t="s">
        <v>289</v>
      </c>
      <c r="X103" s="74" t="s">
        <v>419</v>
      </c>
      <c r="Y103" s="77" t="s">
        <v>229</v>
      </c>
      <c r="Z103" s="77" t="s">
        <v>229</v>
      </c>
      <c r="AA103" s="35" t="s">
        <v>229</v>
      </c>
    </row>
    <row r="104" spans="1:27" ht="48">
      <c r="A104" s="32">
        <v>23</v>
      </c>
      <c r="B104" s="32" t="s">
        <v>68</v>
      </c>
      <c r="C104" s="35" t="s">
        <v>147</v>
      </c>
      <c r="D104" s="32">
        <v>12</v>
      </c>
      <c r="E104" s="35" t="s">
        <v>85</v>
      </c>
      <c r="F104" s="32" t="s">
        <v>112</v>
      </c>
      <c r="G104" s="32" t="s">
        <v>6</v>
      </c>
      <c r="H104" s="32" t="s">
        <v>129</v>
      </c>
      <c r="I104" s="32" t="s">
        <v>298</v>
      </c>
      <c r="J104" s="32" t="s">
        <v>69</v>
      </c>
      <c r="K104" s="32"/>
      <c r="L104" s="76"/>
      <c r="M104" s="76"/>
      <c r="N104" s="32" t="s">
        <v>233</v>
      </c>
      <c r="O104" s="33">
        <v>780374.78</v>
      </c>
      <c r="P104" s="33">
        <v>0</v>
      </c>
      <c r="Q104" s="33">
        <v>0</v>
      </c>
      <c r="R104" s="33"/>
      <c r="S104" s="33">
        <v>0</v>
      </c>
      <c r="T104" s="33">
        <v>0</v>
      </c>
      <c r="U104" s="33" t="s">
        <v>112</v>
      </c>
      <c r="V104" s="33" t="s">
        <v>280</v>
      </c>
      <c r="W104" s="33" t="s">
        <v>290</v>
      </c>
      <c r="X104" s="77" t="s">
        <v>420</v>
      </c>
      <c r="Y104" s="77" t="s">
        <v>229</v>
      </c>
      <c r="Z104" s="77" t="s">
        <v>229</v>
      </c>
      <c r="AA104" s="57" t="s">
        <v>229</v>
      </c>
    </row>
    <row r="105" spans="1:27" ht="144">
      <c r="A105" s="32">
        <v>23</v>
      </c>
      <c r="B105" s="32" t="s">
        <v>68</v>
      </c>
      <c r="C105" s="35" t="s">
        <v>147</v>
      </c>
      <c r="D105" s="32">
        <v>13</v>
      </c>
      <c r="E105" s="35" t="s">
        <v>90</v>
      </c>
      <c r="F105" s="32" t="s">
        <v>298</v>
      </c>
      <c r="G105" s="32" t="s">
        <v>6</v>
      </c>
      <c r="H105" s="32" t="s">
        <v>354</v>
      </c>
      <c r="I105" s="32" t="s">
        <v>298</v>
      </c>
      <c r="J105" s="32" t="s">
        <v>69</v>
      </c>
      <c r="K105" s="32" t="s">
        <v>112</v>
      </c>
      <c r="L105" s="32" t="s">
        <v>168</v>
      </c>
      <c r="M105" s="78" t="s">
        <v>168</v>
      </c>
      <c r="N105" s="32" t="s">
        <v>235</v>
      </c>
      <c r="O105" s="33">
        <v>28500</v>
      </c>
      <c r="P105" s="33">
        <v>0</v>
      </c>
      <c r="Q105" s="33">
        <v>0</v>
      </c>
      <c r="R105" s="33">
        <v>28500</v>
      </c>
      <c r="S105" s="33">
        <v>0</v>
      </c>
      <c r="T105" s="33">
        <v>0</v>
      </c>
      <c r="U105" s="33" t="s">
        <v>389</v>
      </c>
      <c r="V105" s="33"/>
      <c r="W105" s="33"/>
      <c r="X105" s="79" t="s">
        <v>454</v>
      </c>
      <c r="Y105" s="33" t="s">
        <v>229</v>
      </c>
      <c r="Z105" s="33" t="s">
        <v>229</v>
      </c>
      <c r="AA105" s="56" t="s">
        <v>455</v>
      </c>
    </row>
    <row r="106" spans="1:27" ht="80">
      <c r="A106" s="32">
        <v>23</v>
      </c>
      <c r="B106" s="32" t="s">
        <v>68</v>
      </c>
      <c r="C106" s="35" t="s">
        <v>147</v>
      </c>
      <c r="D106" s="32">
        <v>14</v>
      </c>
      <c r="E106" s="35" t="s">
        <v>157</v>
      </c>
      <c r="F106" s="32" t="s">
        <v>112</v>
      </c>
      <c r="G106" s="32" t="s">
        <v>6</v>
      </c>
      <c r="H106" s="32" t="s">
        <v>129</v>
      </c>
      <c r="I106" s="32" t="s">
        <v>298</v>
      </c>
      <c r="J106" s="32" t="s">
        <v>69</v>
      </c>
      <c r="K106" s="32"/>
      <c r="L106" s="76" t="s">
        <v>377</v>
      </c>
      <c r="M106" s="76"/>
      <c r="N106" s="32" t="s">
        <v>156</v>
      </c>
      <c r="O106" s="33">
        <v>5090505.5999999996</v>
      </c>
      <c r="P106" s="33">
        <v>0</v>
      </c>
      <c r="Q106" s="33">
        <v>0</v>
      </c>
      <c r="R106" s="33">
        <v>2289475.7999999998</v>
      </c>
      <c r="S106" s="33">
        <v>0</v>
      </c>
      <c r="T106" s="33">
        <v>2289475.7999999998</v>
      </c>
      <c r="U106" s="33" t="s">
        <v>298</v>
      </c>
      <c r="V106" s="33" t="s">
        <v>269</v>
      </c>
      <c r="W106" s="33" t="s">
        <v>291</v>
      </c>
      <c r="X106" s="80" t="s">
        <v>421</v>
      </c>
      <c r="Y106" s="77" t="s">
        <v>229</v>
      </c>
      <c r="Z106" s="77" t="s">
        <v>232</v>
      </c>
      <c r="AA106" s="77" t="s">
        <v>229</v>
      </c>
    </row>
    <row r="107" spans="1:27" ht="80">
      <c r="A107" s="32">
        <v>23</v>
      </c>
      <c r="B107" s="32" t="s">
        <v>68</v>
      </c>
      <c r="C107" s="35" t="s">
        <v>147</v>
      </c>
      <c r="D107" s="32">
        <v>15</v>
      </c>
      <c r="E107" s="35" t="s">
        <v>158</v>
      </c>
      <c r="F107" s="32" t="s">
        <v>112</v>
      </c>
      <c r="G107" s="32" t="s">
        <v>6</v>
      </c>
      <c r="H107" s="32" t="s">
        <v>129</v>
      </c>
      <c r="I107" s="32" t="s">
        <v>298</v>
      </c>
      <c r="J107" s="32" t="s">
        <v>69</v>
      </c>
      <c r="K107" s="32"/>
      <c r="L107" s="76" t="s">
        <v>377</v>
      </c>
      <c r="M107" s="76"/>
      <c r="N107" s="32" t="s">
        <v>156</v>
      </c>
      <c r="O107" s="33">
        <v>1134979.43</v>
      </c>
      <c r="P107" s="33">
        <v>0</v>
      </c>
      <c r="Q107" s="33">
        <v>0</v>
      </c>
      <c r="R107" s="33">
        <v>507475.81</v>
      </c>
      <c r="S107" s="33">
        <v>0</v>
      </c>
      <c r="T107" s="33">
        <v>507475.81</v>
      </c>
      <c r="U107" s="33" t="s">
        <v>298</v>
      </c>
      <c r="V107" s="33" t="s">
        <v>269</v>
      </c>
      <c r="W107" s="33" t="s">
        <v>292</v>
      </c>
      <c r="X107" s="80" t="s">
        <v>421</v>
      </c>
      <c r="Y107" s="77" t="s">
        <v>229</v>
      </c>
      <c r="Z107" s="77" t="s">
        <v>232</v>
      </c>
      <c r="AA107" s="77" t="s">
        <v>229</v>
      </c>
    </row>
    <row r="108" spans="1:27" ht="80">
      <c r="A108" s="32">
        <v>23</v>
      </c>
      <c r="B108" s="32" t="s">
        <v>68</v>
      </c>
      <c r="C108" s="35" t="s">
        <v>147</v>
      </c>
      <c r="D108" s="32">
        <v>16</v>
      </c>
      <c r="E108" s="35" t="s">
        <v>338</v>
      </c>
      <c r="F108" s="32" t="s">
        <v>298</v>
      </c>
      <c r="G108" s="32" t="s">
        <v>6</v>
      </c>
      <c r="H108" s="32" t="s">
        <v>129</v>
      </c>
      <c r="I108" s="32" t="s">
        <v>298</v>
      </c>
      <c r="J108" s="32" t="s">
        <v>69</v>
      </c>
      <c r="K108" s="32"/>
      <c r="L108" s="32" t="s">
        <v>339</v>
      </c>
      <c r="M108" s="76"/>
      <c r="N108" s="32" t="s">
        <v>156</v>
      </c>
      <c r="O108" s="33">
        <v>2015229.8</v>
      </c>
      <c r="P108" s="33">
        <v>0</v>
      </c>
      <c r="Q108" s="33">
        <v>0</v>
      </c>
      <c r="R108" s="33">
        <v>0</v>
      </c>
      <c r="S108" s="33">
        <v>0</v>
      </c>
      <c r="T108" s="33">
        <v>711809.63</v>
      </c>
      <c r="U108" s="33" t="s">
        <v>298</v>
      </c>
      <c r="V108" s="33" t="s">
        <v>340</v>
      </c>
      <c r="W108" s="33" t="s">
        <v>341</v>
      </c>
      <c r="X108" s="80" t="s">
        <v>422</v>
      </c>
      <c r="Y108" s="77" t="s">
        <v>229</v>
      </c>
      <c r="Z108" s="77" t="s">
        <v>229</v>
      </c>
      <c r="AA108" s="77" t="s">
        <v>229</v>
      </c>
    </row>
    <row r="109" spans="1:27" ht="80">
      <c r="A109" s="32">
        <v>23</v>
      </c>
      <c r="B109" s="32" t="s">
        <v>68</v>
      </c>
      <c r="C109" s="35" t="s">
        <v>147</v>
      </c>
      <c r="D109" s="32">
        <v>17</v>
      </c>
      <c r="E109" s="35" t="s">
        <v>342</v>
      </c>
      <c r="F109" s="32" t="s">
        <v>298</v>
      </c>
      <c r="G109" s="32" t="s">
        <v>6</v>
      </c>
      <c r="H109" s="32" t="s">
        <v>129</v>
      </c>
      <c r="I109" s="32" t="s">
        <v>298</v>
      </c>
      <c r="J109" s="32" t="s">
        <v>69</v>
      </c>
      <c r="K109" s="32"/>
      <c r="L109" s="32" t="s">
        <v>267</v>
      </c>
      <c r="M109" s="32"/>
      <c r="N109" s="32" t="s">
        <v>156</v>
      </c>
      <c r="O109" s="33">
        <v>398872.46</v>
      </c>
      <c r="P109" s="33">
        <v>0</v>
      </c>
      <c r="Q109" s="33">
        <v>0</v>
      </c>
      <c r="R109" s="33">
        <v>147574.49</v>
      </c>
      <c r="S109" s="33">
        <v>0</v>
      </c>
      <c r="T109" s="33">
        <v>147574.49</v>
      </c>
      <c r="U109" s="33" t="s">
        <v>298</v>
      </c>
      <c r="V109" s="33" t="s">
        <v>340</v>
      </c>
      <c r="W109" s="33" t="s">
        <v>378</v>
      </c>
      <c r="X109" s="80" t="s">
        <v>423</v>
      </c>
      <c r="Y109" s="77" t="s">
        <v>229</v>
      </c>
      <c r="Z109" s="77" t="s">
        <v>229</v>
      </c>
      <c r="AA109" s="77" t="s">
        <v>229</v>
      </c>
    </row>
    <row r="110" spans="1:27" ht="80">
      <c r="A110" s="32">
        <v>23</v>
      </c>
      <c r="B110" s="32" t="s">
        <v>68</v>
      </c>
      <c r="C110" s="35" t="s">
        <v>147</v>
      </c>
      <c r="D110" s="32">
        <v>18</v>
      </c>
      <c r="E110" s="35" t="s">
        <v>343</v>
      </c>
      <c r="F110" s="32" t="s">
        <v>298</v>
      </c>
      <c r="G110" s="32" t="s">
        <v>6</v>
      </c>
      <c r="H110" s="32" t="s">
        <v>129</v>
      </c>
      <c r="I110" s="32" t="s">
        <v>298</v>
      </c>
      <c r="J110" s="32" t="s">
        <v>69</v>
      </c>
      <c r="K110" s="32"/>
      <c r="L110" s="32" t="s">
        <v>267</v>
      </c>
      <c r="M110" s="32"/>
      <c r="N110" s="32" t="s">
        <v>156</v>
      </c>
      <c r="O110" s="33">
        <v>1598888.61</v>
      </c>
      <c r="P110" s="33">
        <v>0</v>
      </c>
      <c r="Q110" s="33">
        <v>0</v>
      </c>
      <c r="R110" s="33">
        <v>568599.73</v>
      </c>
      <c r="S110" s="33">
        <v>0</v>
      </c>
      <c r="T110" s="33">
        <v>568599.73</v>
      </c>
      <c r="U110" s="33" t="s">
        <v>298</v>
      </c>
      <c r="V110" s="33" t="s">
        <v>340</v>
      </c>
      <c r="W110" s="33" t="s">
        <v>379</v>
      </c>
      <c r="X110" s="80" t="s">
        <v>423</v>
      </c>
      <c r="Y110" s="77" t="s">
        <v>229</v>
      </c>
      <c r="Z110" s="77" t="s">
        <v>229</v>
      </c>
      <c r="AA110" s="77" t="s">
        <v>229</v>
      </c>
    </row>
    <row r="111" spans="1:27" ht="48">
      <c r="A111" s="32">
        <v>23</v>
      </c>
      <c r="B111" s="32" t="s">
        <v>68</v>
      </c>
      <c r="C111" s="35" t="s">
        <v>147</v>
      </c>
      <c r="D111" s="32">
        <v>19</v>
      </c>
      <c r="E111" s="35" t="s">
        <v>159</v>
      </c>
      <c r="F111" s="81" t="s">
        <v>298</v>
      </c>
      <c r="G111" s="81" t="s">
        <v>6</v>
      </c>
      <c r="H111" s="81" t="s">
        <v>86</v>
      </c>
      <c r="I111" s="81" t="s">
        <v>298</v>
      </c>
      <c r="J111" s="81" t="s">
        <v>69</v>
      </c>
      <c r="K111" s="81"/>
      <c r="L111" s="81"/>
      <c r="M111" s="81" t="s">
        <v>64</v>
      </c>
      <c r="N111" s="81" t="s">
        <v>346</v>
      </c>
      <c r="O111" s="81"/>
      <c r="P111" s="81" t="s">
        <v>64</v>
      </c>
      <c r="Q111" s="82"/>
      <c r="R111" s="82"/>
      <c r="S111" s="82"/>
      <c r="T111" s="82"/>
      <c r="U111" s="82"/>
      <c r="V111" s="83" t="s">
        <v>296</v>
      </c>
      <c r="W111" s="83">
        <v>44834</v>
      </c>
      <c r="X111" s="84" t="s">
        <v>484</v>
      </c>
      <c r="Y111" s="82" t="s">
        <v>297</v>
      </c>
      <c r="Z111" s="82" t="s">
        <v>485</v>
      </c>
      <c r="AA111" s="82"/>
    </row>
    <row r="112" spans="1:27" ht="63" customHeight="1">
      <c r="A112" s="32">
        <v>23</v>
      </c>
      <c r="B112" s="32" t="s">
        <v>68</v>
      </c>
      <c r="C112" s="35" t="s">
        <v>147</v>
      </c>
      <c r="D112" s="32">
        <v>20</v>
      </c>
      <c r="E112" s="35" t="s">
        <v>301</v>
      </c>
      <c r="F112" s="81" t="s">
        <v>298</v>
      </c>
      <c r="G112" s="81" t="s">
        <v>6</v>
      </c>
      <c r="H112" s="81" t="s">
        <v>129</v>
      </c>
      <c r="I112" s="81" t="s">
        <v>298</v>
      </c>
      <c r="J112" s="81" t="s">
        <v>69</v>
      </c>
      <c r="K112" s="81"/>
      <c r="L112" s="81"/>
      <c r="M112" s="81" t="s">
        <v>299</v>
      </c>
      <c r="N112" s="81"/>
      <c r="O112" s="85">
        <v>3970326.06</v>
      </c>
      <c r="P112" s="85">
        <v>2699831.8</v>
      </c>
      <c r="Q112" s="82">
        <v>0</v>
      </c>
      <c r="R112" s="86">
        <v>1277333.3500000001</v>
      </c>
      <c r="S112" s="82">
        <v>0</v>
      </c>
      <c r="T112" s="82">
        <v>0</v>
      </c>
      <c r="U112" s="82" t="s">
        <v>154</v>
      </c>
      <c r="V112" s="83" t="s">
        <v>300</v>
      </c>
      <c r="W112" s="81" t="s">
        <v>390</v>
      </c>
      <c r="X112" s="84" t="s">
        <v>486</v>
      </c>
      <c r="Y112" s="81" t="s">
        <v>347</v>
      </c>
      <c r="Z112" s="81" t="s">
        <v>347</v>
      </c>
      <c r="AA112" s="81" t="s">
        <v>348</v>
      </c>
    </row>
    <row r="113" spans="1:28" ht="153.75" customHeight="1">
      <c r="A113" s="32">
        <v>23</v>
      </c>
      <c r="B113" s="32" t="s">
        <v>68</v>
      </c>
      <c r="C113" s="35" t="s">
        <v>147</v>
      </c>
      <c r="D113" s="32">
        <v>21</v>
      </c>
      <c r="E113" s="35" t="s">
        <v>306</v>
      </c>
      <c r="F113" s="32" t="s">
        <v>298</v>
      </c>
      <c r="G113" s="32" t="s">
        <v>6</v>
      </c>
      <c r="H113" s="32" t="s">
        <v>129</v>
      </c>
      <c r="I113" s="32" t="s">
        <v>154</v>
      </c>
      <c r="J113" s="32" t="s">
        <v>69</v>
      </c>
      <c r="K113" s="32" t="s">
        <v>111</v>
      </c>
      <c r="L113" s="32"/>
      <c r="M113" s="32" t="s">
        <v>395</v>
      </c>
      <c r="N113" s="32" t="s">
        <v>234</v>
      </c>
      <c r="O113" s="33">
        <v>6556498.7199999997</v>
      </c>
      <c r="P113" s="33">
        <v>4511184.0999999996</v>
      </c>
      <c r="Q113" s="57">
        <v>0</v>
      </c>
      <c r="R113" s="57">
        <v>0</v>
      </c>
      <c r="S113" s="57">
        <v>0</v>
      </c>
      <c r="T113" s="57">
        <v>2045314.62</v>
      </c>
      <c r="U113" s="32" t="s">
        <v>396</v>
      </c>
      <c r="V113" s="54" t="s">
        <v>397</v>
      </c>
      <c r="W113" s="32" t="s">
        <v>398</v>
      </c>
      <c r="X113" s="87" t="s">
        <v>399</v>
      </c>
      <c r="Y113" s="57"/>
      <c r="Z113" s="57"/>
      <c r="AA113" s="57"/>
    </row>
    <row r="114" spans="1:28" ht="135" customHeight="1">
      <c r="A114" s="32">
        <v>23</v>
      </c>
      <c r="B114" s="32" t="s">
        <v>68</v>
      </c>
      <c r="C114" s="35" t="s">
        <v>147</v>
      </c>
      <c r="D114" s="32">
        <v>22</v>
      </c>
      <c r="E114" s="35" t="s">
        <v>352</v>
      </c>
      <c r="F114" s="32" t="s">
        <v>298</v>
      </c>
      <c r="G114" s="32" t="s">
        <v>6</v>
      </c>
      <c r="H114" s="32" t="s">
        <v>86</v>
      </c>
      <c r="I114" s="32" t="s">
        <v>298</v>
      </c>
      <c r="J114" s="32" t="s">
        <v>69</v>
      </c>
      <c r="K114" s="32"/>
      <c r="L114" s="32"/>
      <c r="M114" s="40">
        <v>43923</v>
      </c>
      <c r="N114" s="32" t="s">
        <v>391</v>
      </c>
      <c r="O114" s="33">
        <v>8688960.9199999999</v>
      </c>
      <c r="P114" s="33">
        <v>4508110.2300000004</v>
      </c>
      <c r="Q114" s="57"/>
      <c r="R114" s="64">
        <v>4180850.69</v>
      </c>
      <c r="S114" s="57"/>
      <c r="T114" s="57"/>
      <c r="U114" s="64" t="s">
        <v>154</v>
      </c>
      <c r="V114" s="54">
        <v>42370</v>
      </c>
      <c r="W114" s="40">
        <v>44834</v>
      </c>
      <c r="X114" s="57" t="s">
        <v>392</v>
      </c>
      <c r="Y114" s="57"/>
      <c r="Z114" s="57" t="s">
        <v>510</v>
      </c>
      <c r="AA114" s="57" t="s">
        <v>393</v>
      </c>
    </row>
    <row r="115" spans="1:28" ht="96.75" customHeight="1">
      <c r="A115" s="32">
        <v>23</v>
      </c>
      <c r="B115" s="32" t="s">
        <v>68</v>
      </c>
      <c r="C115" s="35" t="s">
        <v>147</v>
      </c>
      <c r="D115" s="32">
        <v>23</v>
      </c>
      <c r="E115" s="35" t="s">
        <v>344</v>
      </c>
      <c r="F115" s="32" t="s">
        <v>298</v>
      </c>
      <c r="G115" s="32" t="s">
        <v>6</v>
      </c>
      <c r="H115" s="32" t="s">
        <v>129</v>
      </c>
      <c r="I115" s="32" t="s">
        <v>154</v>
      </c>
      <c r="J115" s="32" t="s">
        <v>69</v>
      </c>
      <c r="K115" s="32" t="s">
        <v>111</v>
      </c>
      <c r="L115" s="60"/>
      <c r="M115" s="88">
        <v>44469</v>
      </c>
      <c r="N115" s="32" t="s">
        <v>384</v>
      </c>
      <c r="O115" s="89">
        <v>683260.34</v>
      </c>
      <c r="P115" s="89"/>
      <c r="Q115" s="89"/>
      <c r="R115" s="89">
        <v>148766.45000000001</v>
      </c>
      <c r="S115" s="89"/>
      <c r="T115" s="89"/>
      <c r="U115" s="89"/>
      <c r="V115" s="90" t="s">
        <v>385</v>
      </c>
      <c r="W115" s="90" t="s">
        <v>358</v>
      </c>
      <c r="X115" s="89"/>
      <c r="Y115" s="89"/>
      <c r="Z115" s="89"/>
      <c r="AA115" s="32" t="s">
        <v>488</v>
      </c>
    </row>
    <row r="116" spans="1:28" ht="148.15" customHeight="1">
      <c r="A116" s="32">
        <v>23</v>
      </c>
      <c r="B116" s="32" t="s">
        <v>68</v>
      </c>
      <c r="C116" s="35" t="s">
        <v>147</v>
      </c>
      <c r="D116" s="32">
        <v>24</v>
      </c>
      <c r="E116" s="35" t="s">
        <v>345</v>
      </c>
      <c r="F116" s="32" t="s">
        <v>298</v>
      </c>
      <c r="G116" s="32" t="s">
        <v>5</v>
      </c>
      <c r="H116" s="32" t="s">
        <v>86</v>
      </c>
      <c r="I116" s="32" t="s">
        <v>154</v>
      </c>
      <c r="J116" s="32" t="s">
        <v>69</v>
      </c>
      <c r="K116" s="32" t="s">
        <v>111</v>
      </c>
      <c r="L116" s="32" t="s">
        <v>386</v>
      </c>
      <c r="M116" s="60"/>
      <c r="N116" s="60"/>
      <c r="O116" s="89"/>
      <c r="P116" s="89"/>
      <c r="Q116" s="89"/>
      <c r="R116" s="89"/>
      <c r="S116" s="89"/>
      <c r="T116" s="89"/>
      <c r="U116" s="89"/>
      <c r="V116" s="90" t="s">
        <v>387</v>
      </c>
      <c r="W116" s="90" t="s">
        <v>388</v>
      </c>
      <c r="X116" s="89"/>
      <c r="Y116" s="89"/>
      <c r="Z116" s="89"/>
      <c r="AA116" s="32" t="s">
        <v>400</v>
      </c>
    </row>
    <row r="117" spans="1:28" ht="160.5" customHeight="1">
      <c r="A117" s="32">
        <v>23</v>
      </c>
      <c r="B117" s="32" t="s">
        <v>68</v>
      </c>
      <c r="C117" s="35" t="s">
        <v>147</v>
      </c>
      <c r="D117" s="32">
        <v>25</v>
      </c>
      <c r="E117" s="32" t="s">
        <v>349</v>
      </c>
      <c r="F117" s="32" t="s">
        <v>112</v>
      </c>
      <c r="G117" s="32" t="s">
        <v>6</v>
      </c>
      <c r="H117" s="32" t="s">
        <v>129</v>
      </c>
      <c r="I117" s="32" t="s">
        <v>178</v>
      </c>
      <c r="J117" s="32" t="s">
        <v>69</v>
      </c>
      <c r="K117" s="60"/>
      <c r="L117" s="91"/>
      <c r="M117" s="88">
        <v>43878</v>
      </c>
      <c r="N117" s="91"/>
      <c r="O117" s="33">
        <v>1060216.4099999999</v>
      </c>
      <c r="P117" s="33">
        <v>868496.95</v>
      </c>
      <c r="Q117" s="33"/>
      <c r="R117" s="33">
        <v>170697.88</v>
      </c>
      <c r="S117" s="33"/>
      <c r="T117" s="33"/>
      <c r="U117" s="33" t="s">
        <v>154</v>
      </c>
      <c r="V117" s="40">
        <v>43637</v>
      </c>
      <c r="W117" s="40">
        <v>44377</v>
      </c>
      <c r="X117" s="40" t="s">
        <v>424</v>
      </c>
      <c r="Y117" s="89"/>
      <c r="Z117" s="33" t="s">
        <v>506</v>
      </c>
      <c r="AA117" s="32"/>
    </row>
    <row r="118" spans="1:28" ht="160.5" customHeight="1">
      <c r="A118" s="32">
        <v>23</v>
      </c>
      <c r="B118" s="32" t="s">
        <v>68</v>
      </c>
      <c r="C118" s="35" t="s">
        <v>147</v>
      </c>
      <c r="D118" s="32">
        <v>26</v>
      </c>
      <c r="E118" s="32" t="s">
        <v>350</v>
      </c>
      <c r="F118" s="32" t="s">
        <v>298</v>
      </c>
      <c r="G118" s="32" t="s">
        <v>6</v>
      </c>
      <c r="H118" s="32" t="s">
        <v>129</v>
      </c>
      <c r="I118" s="32" t="s">
        <v>298</v>
      </c>
      <c r="J118" s="32" t="s">
        <v>69</v>
      </c>
      <c r="K118" s="32"/>
      <c r="L118" s="32"/>
      <c r="M118" s="40">
        <v>43878</v>
      </c>
      <c r="N118" s="32"/>
      <c r="O118" s="33">
        <v>466949.22</v>
      </c>
      <c r="P118" s="33"/>
      <c r="Q118" s="33">
        <v>185468.24</v>
      </c>
      <c r="R118" s="33"/>
      <c r="S118" s="33">
        <v>281480.98</v>
      </c>
      <c r="T118" s="33"/>
      <c r="U118" s="33" t="s">
        <v>298</v>
      </c>
      <c r="V118" s="33" t="s">
        <v>489</v>
      </c>
      <c r="W118" s="33" t="s">
        <v>490</v>
      </c>
      <c r="X118" s="33"/>
      <c r="Y118" s="33"/>
      <c r="Z118" s="33" t="s">
        <v>351</v>
      </c>
      <c r="AA118" s="32"/>
    </row>
    <row r="119" spans="1:28" ht="160.5" customHeight="1">
      <c r="A119" s="32">
        <v>23</v>
      </c>
      <c r="B119" s="32" t="s">
        <v>68</v>
      </c>
      <c r="C119" s="35" t="s">
        <v>147</v>
      </c>
      <c r="D119" s="32">
        <v>27</v>
      </c>
      <c r="E119" s="32" t="s">
        <v>350</v>
      </c>
      <c r="F119" s="32" t="s">
        <v>298</v>
      </c>
      <c r="G119" s="32" t="s">
        <v>6</v>
      </c>
      <c r="H119" s="32" t="s">
        <v>129</v>
      </c>
      <c r="I119" s="32" t="s">
        <v>298</v>
      </c>
      <c r="J119" s="32" t="s">
        <v>69</v>
      </c>
      <c r="K119" s="60"/>
      <c r="L119" s="60"/>
      <c r="M119" s="88">
        <v>44361</v>
      </c>
      <c r="N119" s="32"/>
      <c r="O119" s="89">
        <v>979000</v>
      </c>
      <c r="P119" s="89"/>
      <c r="Q119" s="89">
        <v>300000</v>
      </c>
      <c r="R119" s="89"/>
      <c r="S119" s="89">
        <v>679000</v>
      </c>
      <c r="T119" s="89"/>
      <c r="U119" s="89" t="s">
        <v>298</v>
      </c>
      <c r="V119" s="88">
        <v>43831</v>
      </c>
      <c r="W119" s="88">
        <v>44469</v>
      </c>
      <c r="X119" s="89"/>
      <c r="Y119" s="89"/>
      <c r="Z119" s="33" t="s">
        <v>507</v>
      </c>
      <c r="AA119" s="32"/>
      <c r="AB119" s="92"/>
    </row>
    <row r="120" spans="1:28" ht="160.5" customHeight="1">
      <c r="A120" s="32">
        <v>23</v>
      </c>
      <c r="B120" s="32" t="s">
        <v>68</v>
      </c>
      <c r="C120" s="35" t="s">
        <v>147</v>
      </c>
      <c r="D120" s="32">
        <v>28</v>
      </c>
      <c r="E120" s="32" t="s">
        <v>380</v>
      </c>
      <c r="F120" s="32" t="s">
        <v>298</v>
      </c>
      <c r="G120" s="32" t="s">
        <v>6</v>
      </c>
      <c r="H120" s="32" t="s">
        <v>129</v>
      </c>
      <c r="I120" s="32" t="s">
        <v>298</v>
      </c>
      <c r="J120" s="32" t="s">
        <v>69</v>
      </c>
      <c r="K120" s="32"/>
      <c r="L120" s="32"/>
      <c r="M120" s="32"/>
      <c r="N120" s="32" t="s">
        <v>233</v>
      </c>
      <c r="O120" s="33">
        <v>1361354.72</v>
      </c>
      <c r="P120" s="33">
        <v>0</v>
      </c>
      <c r="Q120" s="33">
        <v>0</v>
      </c>
      <c r="R120" s="33">
        <v>1361354.72</v>
      </c>
      <c r="S120" s="33">
        <v>0</v>
      </c>
      <c r="T120" s="33">
        <v>0</v>
      </c>
      <c r="U120" s="33" t="s">
        <v>298</v>
      </c>
      <c r="V120" s="33" t="s">
        <v>381</v>
      </c>
      <c r="W120" s="33" t="s">
        <v>149</v>
      </c>
      <c r="X120" s="80" t="s">
        <v>382</v>
      </c>
      <c r="Y120" s="77" t="s">
        <v>229</v>
      </c>
      <c r="Z120" s="77" t="s">
        <v>383</v>
      </c>
      <c r="AA120" s="77" t="s">
        <v>229</v>
      </c>
      <c r="AB120" s="92"/>
    </row>
    <row r="121" spans="1:28" ht="160.5" customHeight="1">
      <c r="A121" s="32">
        <v>23</v>
      </c>
      <c r="B121" s="32" t="s">
        <v>68</v>
      </c>
      <c r="C121" s="35" t="s">
        <v>147</v>
      </c>
      <c r="D121" s="32">
        <v>29</v>
      </c>
      <c r="E121" s="32" t="s">
        <v>406</v>
      </c>
      <c r="F121" s="32" t="s">
        <v>112</v>
      </c>
      <c r="G121" s="32" t="s">
        <v>6</v>
      </c>
      <c r="H121" s="32" t="s">
        <v>129</v>
      </c>
      <c r="I121" s="32" t="s">
        <v>112</v>
      </c>
      <c r="J121" s="32" t="s">
        <v>69</v>
      </c>
      <c r="K121" s="60"/>
      <c r="L121" s="60"/>
      <c r="M121" s="60"/>
      <c r="N121" s="60"/>
      <c r="O121" s="89">
        <v>364141.29</v>
      </c>
      <c r="P121" s="89"/>
      <c r="Q121" s="89">
        <v>128263.75</v>
      </c>
      <c r="R121" s="89"/>
      <c r="S121" s="89">
        <v>235877.54</v>
      </c>
      <c r="T121" s="89"/>
      <c r="U121" s="89" t="s">
        <v>112</v>
      </c>
      <c r="V121" s="88">
        <v>44452</v>
      </c>
      <c r="W121" s="88">
        <v>44834</v>
      </c>
      <c r="X121" s="89"/>
      <c r="Y121" s="89"/>
      <c r="Z121" s="89"/>
      <c r="AA121" s="93"/>
      <c r="AB121" s="92"/>
    </row>
    <row r="122" spans="1:28" ht="160.5" customHeight="1">
      <c r="A122" s="32">
        <v>23</v>
      </c>
      <c r="B122" s="32" t="s">
        <v>68</v>
      </c>
      <c r="C122" s="35" t="s">
        <v>147</v>
      </c>
      <c r="D122" s="32">
        <v>30</v>
      </c>
      <c r="E122" s="35" t="s">
        <v>425</v>
      </c>
      <c r="F122" s="32" t="s">
        <v>154</v>
      </c>
      <c r="G122" s="32" t="s">
        <v>6</v>
      </c>
      <c r="H122" s="32" t="s">
        <v>86</v>
      </c>
      <c r="I122" s="32" t="s">
        <v>178</v>
      </c>
      <c r="J122" s="32" t="s">
        <v>69</v>
      </c>
      <c r="K122" s="32"/>
      <c r="L122" s="32" t="s">
        <v>426</v>
      </c>
      <c r="M122" s="32" t="s">
        <v>427</v>
      </c>
      <c r="N122" s="32" t="s">
        <v>155</v>
      </c>
      <c r="O122" s="33">
        <v>6859345.9400000004</v>
      </c>
      <c r="P122" s="33">
        <v>1700000</v>
      </c>
      <c r="Q122" s="33">
        <v>0</v>
      </c>
      <c r="R122" s="33">
        <v>5159345.9400000004</v>
      </c>
      <c r="S122" s="33">
        <v>0</v>
      </c>
      <c r="T122" s="33">
        <v>0</v>
      </c>
      <c r="U122" s="33" t="s">
        <v>154</v>
      </c>
      <c r="V122" s="33" t="s">
        <v>428</v>
      </c>
      <c r="W122" s="33" t="s">
        <v>204</v>
      </c>
      <c r="X122" s="80" t="s">
        <v>429</v>
      </c>
      <c r="Y122" s="77" t="s">
        <v>229</v>
      </c>
      <c r="Z122" s="77" t="s">
        <v>430</v>
      </c>
      <c r="AA122" s="77" t="s">
        <v>431</v>
      </c>
      <c r="AB122" s="92"/>
    </row>
    <row r="123" spans="1:28" ht="160.5" customHeight="1">
      <c r="A123" s="32">
        <v>23</v>
      </c>
      <c r="B123" s="32" t="s">
        <v>68</v>
      </c>
      <c r="C123" s="35" t="s">
        <v>147</v>
      </c>
      <c r="D123" s="32">
        <v>31</v>
      </c>
      <c r="E123" s="35" t="s">
        <v>432</v>
      </c>
      <c r="F123" s="32" t="s">
        <v>154</v>
      </c>
      <c r="G123" s="32" t="s">
        <v>6</v>
      </c>
      <c r="H123" s="32" t="s">
        <v>354</v>
      </c>
      <c r="I123" s="32" t="s">
        <v>178</v>
      </c>
      <c r="J123" s="32" t="s">
        <v>69</v>
      </c>
      <c r="K123" s="32"/>
      <c r="L123" s="32" t="s">
        <v>327</v>
      </c>
      <c r="M123" s="32" t="s">
        <v>433</v>
      </c>
      <c r="N123" s="32" t="s">
        <v>263</v>
      </c>
      <c r="O123" s="33">
        <v>13646104</v>
      </c>
      <c r="P123" s="33">
        <v>0</v>
      </c>
      <c r="Q123" s="33">
        <v>0</v>
      </c>
      <c r="R123" s="33">
        <v>4985619</v>
      </c>
      <c r="S123" s="33">
        <v>0</v>
      </c>
      <c r="T123" s="33">
        <v>8660485</v>
      </c>
      <c r="U123" s="33" t="s">
        <v>154</v>
      </c>
      <c r="V123" s="33" t="s">
        <v>434</v>
      </c>
      <c r="W123" s="33" t="s">
        <v>435</v>
      </c>
      <c r="X123" s="80" t="s">
        <v>436</v>
      </c>
      <c r="Y123" s="77" t="s">
        <v>229</v>
      </c>
      <c r="Z123" s="77" t="s">
        <v>508</v>
      </c>
      <c r="AA123" s="77" t="s">
        <v>437</v>
      </c>
      <c r="AB123" s="92"/>
    </row>
    <row r="124" spans="1:28" ht="160.5" customHeight="1">
      <c r="A124" s="32">
        <v>23</v>
      </c>
      <c r="B124" s="32" t="s">
        <v>68</v>
      </c>
      <c r="C124" s="35" t="s">
        <v>147</v>
      </c>
      <c r="D124" s="32">
        <v>32</v>
      </c>
      <c r="E124" s="35" t="s">
        <v>380</v>
      </c>
      <c r="F124" s="32" t="s">
        <v>154</v>
      </c>
      <c r="G124" s="32" t="s">
        <v>6</v>
      </c>
      <c r="H124" s="32" t="s">
        <v>129</v>
      </c>
      <c r="I124" s="32" t="s">
        <v>178</v>
      </c>
      <c r="J124" s="32" t="s">
        <v>69</v>
      </c>
      <c r="K124" s="32"/>
      <c r="L124" s="32"/>
      <c r="M124" s="32"/>
      <c r="N124" s="32" t="s">
        <v>233</v>
      </c>
      <c r="O124" s="33">
        <v>474159.97</v>
      </c>
      <c r="P124" s="33">
        <v>0</v>
      </c>
      <c r="Q124" s="33">
        <v>0</v>
      </c>
      <c r="R124" s="33">
        <v>474159.97</v>
      </c>
      <c r="S124" s="33">
        <v>0</v>
      </c>
      <c r="T124" s="33">
        <v>0</v>
      </c>
      <c r="U124" s="33" t="s">
        <v>413</v>
      </c>
      <c r="V124" s="33" t="s">
        <v>438</v>
      </c>
      <c r="W124" s="33" t="s">
        <v>223</v>
      </c>
      <c r="X124" s="80" t="s">
        <v>439</v>
      </c>
      <c r="Y124" s="77"/>
      <c r="Z124" s="77" t="s">
        <v>440</v>
      </c>
      <c r="AA124" s="77" t="s">
        <v>509</v>
      </c>
      <c r="AB124" s="92"/>
    </row>
    <row r="125" spans="1:28" ht="160.5" customHeight="1">
      <c r="A125" s="32">
        <v>23</v>
      </c>
      <c r="B125" s="32" t="s">
        <v>68</v>
      </c>
      <c r="C125" s="35" t="s">
        <v>147</v>
      </c>
      <c r="D125" s="32">
        <v>33</v>
      </c>
      <c r="E125" s="35" t="s">
        <v>441</v>
      </c>
      <c r="F125" s="32" t="s">
        <v>154</v>
      </c>
      <c r="G125" s="32" t="s">
        <v>6</v>
      </c>
      <c r="H125" s="32" t="s">
        <v>129</v>
      </c>
      <c r="I125" s="32" t="s">
        <v>178</v>
      </c>
      <c r="J125" s="32" t="s">
        <v>69</v>
      </c>
      <c r="K125" s="32"/>
      <c r="L125" s="32"/>
      <c r="M125" s="32"/>
      <c r="N125" s="32" t="s">
        <v>233</v>
      </c>
      <c r="O125" s="33">
        <v>2127592.83</v>
      </c>
      <c r="P125" s="33">
        <v>0</v>
      </c>
      <c r="Q125" s="33">
        <v>0</v>
      </c>
      <c r="R125" s="33">
        <v>2127592.83</v>
      </c>
      <c r="S125" s="33">
        <v>0</v>
      </c>
      <c r="T125" s="33">
        <v>0</v>
      </c>
      <c r="U125" s="33" t="s">
        <v>413</v>
      </c>
      <c r="V125" s="33" t="s">
        <v>442</v>
      </c>
      <c r="W125" s="33" t="s">
        <v>223</v>
      </c>
      <c r="X125" s="80" t="s">
        <v>443</v>
      </c>
      <c r="Y125" s="77"/>
      <c r="Z125" s="77" t="s">
        <v>444</v>
      </c>
      <c r="AA125" s="77" t="s">
        <v>445</v>
      </c>
      <c r="AB125" s="92"/>
    </row>
    <row r="126" spans="1:28" ht="128">
      <c r="A126" s="32">
        <v>23</v>
      </c>
      <c r="B126" s="32" t="s">
        <v>68</v>
      </c>
      <c r="C126" s="35" t="s">
        <v>147</v>
      </c>
      <c r="D126" s="32">
        <v>34</v>
      </c>
      <c r="E126" s="35" t="s">
        <v>446</v>
      </c>
      <c r="F126" s="32" t="s">
        <v>154</v>
      </c>
      <c r="G126" s="32" t="s">
        <v>6</v>
      </c>
      <c r="H126" s="32" t="s">
        <v>354</v>
      </c>
      <c r="I126" s="32" t="s">
        <v>178</v>
      </c>
      <c r="J126" s="32" t="s">
        <v>69</v>
      </c>
      <c r="K126" s="32"/>
      <c r="L126" s="32" t="s">
        <v>447</v>
      </c>
      <c r="M126" s="32" t="s">
        <v>448</v>
      </c>
      <c r="N126" s="32" t="s">
        <v>156</v>
      </c>
      <c r="O126" s="33">
        <v>13733000</v>
      </c>
      <c r="P126" s="33">
        <v>0</v>
      </c>
      <c r="Q126" s="33">
        <v>0</v>
      </c>
      <c r="R126" s="33">
        <v>0</v>
      </c>
      <c r="S126" s="33">
        <v>0</v>
      </c>
      <c r="T126" s="33">
        <v>13733000</v>
      </c>
      <c r="U126" s="33" t="s">
        <v>413</v>
      </c>
      <c r="V126" s="33" t="s">
        <v>449</v>
      </c>
      <c r="W126" s="33" t="s">
        <v>450</v>
      </c>
      <c r="X126" s="80" t="s">
        <v>451</v>
      </c>
      <c r="Y126" s="77"/>
      <c r="Z126" s="77" t="s">
        <v>452</v>
      </c>
      <c r="AA126" s="77" t="s">
        <v>453</v>
      </c>
    </row>
  </sheetData>
  <dataValidations count="2">
    <dataValidation type="decimal" allowBlank="1" showInputMessage="1" showErrorMessage="1" sqref="O117:T117" xr:uid="{F2A08A09-711C-46D5-9021-638A9E2955A1}">
      <formula1>0</formula1>
      <formula2>1E+27</formula2>
    </dataValidation>
    <dataValidation type="list" allowBlank="1" showInputMessage="1" showErrorMessage="1" sqref="F117" xr:uid="{0FEB86D0-581D-4EB0-9C6A-3FDA475663C4}">
      <formula1>#REF!</formula1>
    </dataValidation>
  </dataValidations>
  <printOptions horizontalCentered="1"/>
  <pageMargins left="0" right="0" top="0" bottom="0" header="0" footer="0"/>
  <pageSetup paperSize="8" scale="2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25"/>
  <sheetViews>
    <sheetView workbookViewId="0">
      <selection activeCell="G23" sqref="G23"/>
    </sheetView>
  </sheetViews>
  <sheetFormatPr defaultColWidth="9.26953125" defaultRowHeight="11.5"/>
  <cols>
    <col min="1" max="16384" width="9.26953125" style="1"/>
  </cols>
  <sheetData>
    <row r="3" spans="2:2">
      <c r="B3" s="1" t="s">
        <v>8</v>
      </c>
    </row>
    <row r="4" spans="2:2">
      <c r="B4" s="1" t="s">
        <v>9</v>
      </c>
    </row>
    <row r="5" spans="2:2">
      <c r="B5" s="1" t="s">
        <v>14</v>
      </c>
    </row>
    <row r="6" spans="2:2">
      <c r="B6" s="1" t="s">
        <v>10</v>
      </c>
    </row>
    <row r="7" spans="2:2">
      <c r="B7" s="1" t="s">
        <v>21</v>
      </c>
    </row>
    <row r="8" spans="2:2">
      <c r="B8" s="1" t="s">
        <v>22</v>
      </c>
    </row>
    <row r="9" spans="2:2">
      <c r="B9" s="1" t="s">
        <v>24</v>
      </c>
    </row>
    <row r="10" spans="2:2">
      <c r="B10" s="1" t="s">
        <v>11</v>
      </c>
    </row>
    <row r="11" spans="2:2">
      <c r="B11" s="1" t="s">
        <v>12</v>
      </c>
    </row>
    <row r="12" spans="2:2">
      <c r="B12" s="1" t="s">
        <v>23</v>
      </c>
    </row>
    <row r="13" spans="2:2">
      <c r="B13" s="1" t="s">
        <v>15</v>
      </c>
    </row>
    <row r="14" spans="2:2">
      <c r="B14" s="1" t="s">
        <v>16</v>
      </c>
    </row>
    <row r="15" spans="2:2">
      <c r="B15" s="1" t="s">
        <v>17</v>
      </c>
    </row>
    <row r="16" spans="2:2">
      <c r="B16" s="1" t="s">
        <v>18</v>
      </c>
    </row>
    <row r="17" spans="2:2">
      <c r="B17" s="1" t="s">
        <v>19</v>
      </c>
    </row>
    <row r="18" spans="2:2">
      <c r="B18" s="1" t="s">
        <v>20</v>
      </c>
    </row>
    <row r="19" spans="2:2">
      <c r="B19" s="1" t="s">
        <v>13</v>
      </c>
    </row>
    <row r="23" spans="2:2">
      <c r="B23" s="1" t="s">
        <v>5</v>
      </c>
    </row>
    <row r="24" spans="2:2">
      <c r="B24" s="1" t="s">
        <v>6</v>
      </c>
    </row>
    <row r="25" spans="2:2">
      <c r="B25" s="1" t="s">
        <v>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
  <sheetViews>
    <sheetView topLeftCell="B1" workbookViewId="0">
      <selection activeCell="C9" sqref="C9"/>
    </sheetView>
  </sheetViews>
  <sheetFormatPr defaultRowHeight="14.5"/>
  <cols>
    <col min="1" max="4" width="25.7265625" customWidth="1"/>
    <col min="5" max="5" width="29.453125" customWidth="1"/>
    <col min="6" max="6" width="30.54296875" customWidth="1"/>
    <col min="7" max="7" width="26.7265625" customWidth="1"/>
  </cols>
  <sheetData>
    <row r="1" spans="1:7" ht="30" customHeight="1">
      <c r="A1" s="99" t="s">
        <v>187</v>
      </c>
      <c r="B1" s="99"/>
      <c r="C1" s="99"/>
      <c r="D1" s="99"/>
      <c r="E1" s="99"/>
      <c r="F1" s="99"/>
    </row>
    <row r="2" spans="1:7" ht="30" customHeight="1">
      <c r="A2" s="11">
        <v>6</v>
      </c>
      <c r="B2" s="11">
        <v>7</v>
      </c>
      <c r="C2" s="11">
        <v>8</v>
      </c>
      <c r="D2" s="11">
        <v>9</v>
      </c>
      <c r="E2" s="11">
        <v>10</v>
      </c>
      <c r="F2" s="11">
        <v>11</v>
      </c>
      <c r="G2" s="11">
        <v>21</v>
      </c>
    </row>
    <row r="3" spans="1:7" ht="30" customHeight="1">
      <c r="A3" s="11" t="s">
        <v>131</v>
      </c>
      <c r="B3" s="11" t="s">
        <v>93</v>
      </c>
      <c r="C3" s="11" t="s">
        <v>95</v>
      </c>
      <c r="D3" s="11" t="s">
        <v>132</v>
      </c>
      <c r="E3" s="11" t="s">
        <v>120</v>
      </c>
      <c r="F3" s="14" t="s">
        <v>113</v>
      </c>
      <c r="G3" s="11" t="s">
        <v>188</v>
      </c>
    </row>
    <row r="5" spans="1:7">
      <c r="A5" t="s">
        <v>177</v>
      </c>
      <c r="B5" t="s">
        <v>5</v>
      </c>
      <c r="C5" t="s">
        <v>86</v>
      </c>
      <c r="D5" t="s">
        <v>178</v>
      </c>
      <c r="E5" t="s">
        <v>121</v>
      </c>
      <c r="F5" t="s">
        <v>111</v>
      </c>
      <c r="G5" t="s">
        <v>154</v>
      </c>
    </row>
    <row r="6" spans="1:7">
      <c r="A6" t="s">
        <v>112</v>
      </c>
      <c r="B6" t="s">
        <v>6</v>
      </c>
      <c r="C6" t="s">
        <v>87</v>
      </c>
      <c r="D6" t="s">
        <v>112</v>
      </c>
      <c r="E6" t="s">
        <v>122</v>
      </c>
      <c r="F6" t="s">
        <v>112</v>
      </c>
      <c r="G6" t="s">
        <v>112</v>
      </c>
    </row>
    <row r="7" spans="1:7">
      <c r="B7" t="s">
        <v>94</v>
      </c>
      <c r="C7" t="s">
        <v>167</v>
      </c>
      <c r="E7" t="s">
        <v>69</v>
      </c>
    </row>
    <row r="8" spans="1:7">
      <c r="C8" t="s">
        <v>129</v>
      </c>
      <c r="E8" t="s">
        <v>24</v>
      </c>
    </row>
    <row r="9" spans="1:7">
      <c r="C9" t="s">
        <v>133</v>
      </c>
      <c r="E9" t="s">
        <v>142</v>
      </c>
    </row>
    <row r="10" spans="1:7">
      <c r="E10" t="s">
        <v>124</v>
      </c>
    </row>
    <row r="11" spans="1:7">
      <c r="E11" t="s">
        <v>71</v>
      </c>
    </row>
    <row r="12" spans="1:7">
      <c r="E12" t="s">
        <v>123</v>
      </c>
    </row>
    <row r="13" spans="1:7">
      <c r="E13" t="s">
        <v>136</v>
      </c>
    </row>
    <row r="14" spans="1:7">
      <c r="E14" t="s">
        <v>137</v>
      </c>
    </row>
    <row r="15" spans="1:7">
      <c r="E15" t="s">
        <v>138</v>
      </c>
    </row>
    <row r="16" spans="1:7">
      <c r="E16" t="s">
        <v>139</v>
      </c>
    </row>
    <row r="17" spans="5:5">
      <c r="E17" t="s">
        <v>140</v>
      </c>
    </row>
    <row r="18" spans="5:5">
      <c r="E18" t="s">
        <v>141</v>
      </c>
    </row>
    <row r="19" spans="5:5">
      <c r="E19" t="s">
        <v>70</v>
      </c>
    </row>
    <row r="20" spans="5:5">
      <c r="E20" t="s">
        <v>179</v>
      </c>
    </row>
  </sheetData>
  <mergeCells count="1">
    <mergeCell ref="A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IZ RPO_KT</vt:lpstr>
      <vt:lpstr>Arkusz1</vt:lpstr>
      <vt:lpstr>roboczy</vt:lpstr>
      <vt:lpstr>Inny</vt:lpstr>
    </vt:vector>
  </TitlesOfParts>
  <Company>MRR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Pellowska</dc:creator>
  <cp:lastModifiedBy>Pellowska Aleksandra</cp:lastModifiedBy>
  <cp:lastPrinted>2021-03-17T13:05:51Z</cp:lastPrinted>
  <dcterms:created xsi:type="dcterms:W3CDTF">2017-11-02T11:05:13Z</dcterms:created>
  <dcterms:modified xsi:type="dcterms:W3CDTF">2024-02-12T10:02:58Z</dcterms:modified>
</cp:coreProperties>
</file>